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ias\Desktop\"/>
    </mc:Choice>
  </mc:AlternateContent>
  <bookViews>
    <workbookView xWindow="0" yWindow="0" windowWidth="21570" windowHeight="8085"/>
  </bookViews>
  <sheets>
    <sheet name="Richtlinie" sheetId="12" r:id="rId1"/>
    <sheet name="Bewerbung 1" sheetId="11" r:id="rId2"/>
    <sheet name="Bewerbung 2" sheetId="16" r:id="rId3"/>
    <sheet name="Bewerbung 3" sheetId="20" r:id="rId4"/>
    <sheet name="Bewerbung 4" sheetId="21" r:id="rId5"/>
    <sheet name="Bewerbung 5" sheetId="22" r:id="rId6"/>
  </sheets>
  <definedNames>
    <definedName name="_xlnm.Print_Area" localSheetId="1">'Bewerbung 1'!$B$2:$F$154</definedName>
    <definedName name="_xlnm.Print_Area" localSheetId="2">'Bewerbung 2'!$B$2:$F$154</definedName>
    <definedName name="_xlnm.Print_Area" localSheetId="3">'Bewerbung 3'!$B$2:$F$154</definedName>
    <definedName name="_xlnm.Print_Area" localSheetId="4">'Bewerbung 4'!$B$2:$F$154</definedName>
    <definedName name="_xlnm.Print_Area" localSheetId="5">'Bewerbung 5'!$B$2:$F$154</definedName>
    <definedName name="_xlnm.Print_Area" localSheetId="0">Richtlinie!$B$2:$K$49</definedName>
  </definedNames>
  <calcPr calcId="162913"/>
</workbook>
</file>

<file path=xl/calcChain.xml><?xml version="1.0" encoding="utf-8"?>
<calcChain xmlns="http://schemas.openxmlformats.org/spreadsheetml/2006/main">
  <c r="C11" i="22" l="1"/>
  <c r="B49" i="22" s="1"/>
  <c r="C12" i="22"/>
  <c r="C13" i="22"/>
  <c r="C14" i="22"/>
  <c r="C15" i="22"/>
  <c r="C16" i="22"/>
  <c r="C17" i="22"/>
  <c r="C18" i="22"/>
  <c r="C19" i="22"/>
  <c r="C20" i="22"/>
  <c r="H27" i="22"/>
  <c r="H28" i="22"/>
  <c r="H29" i="22"/>
  <c r="I32" i="22" s="1"/>
  <c r="J32" i="22" s="1"/>
  <c r="H30" i="22"/>
  <c r="H31" i="22"/>
  <c r="H32" i="22"/>
  <c r="C36" i="22"/>
  <c r="C37" i="22"/>
  <c r="C38" i="22"/>
  <c r="E41" i="22"/>
  <c r="E42" i="22"/>
  <c r="E43" i="22"/>
  <c r="H41" i="22" s="1"/>
  <c r="E44" i="22"/>
  <c r="B104" i="22" s="1"/>
  <c r="I41" i="22"/>
  <c r="E46" i="22"/>
  <c r="H46" i="22" s="1"/>
  <c r="I46" i="22" s="1"/>
  <c r="J46" i="22" s="1"/>
  <c r="J54" i="22"/>
  <c r="H65" i="22"/>
  <c r="I65" i="22" s="1"/>
  <c r="J65" i="22" s="1"/>
  <c r="E73" i="22"/>
  <c r="E74" i="22"/>
  <c r="C78" i="22"/>
  <c r="B79" i="22"/>
  <c r="B80" i="22"/>
  <c r="E84" i="22"/>
  <c r="J84" i="22" s="1"/>
  <c r="E86" i="22"/>
  <c r="I86" i="22" s="1"/>
  <c r="J86" i="22" s="1"/>
  <c r="E89" i="22"/>
  <c r="H89" i="22" s="1"/>
  <c r="I89" i="22" s="1"/>
  <c r="J89" i="22" s="1"/>
  <c r="J91" i="22"/>
  <c r="C11" i="21"/>
  <c r="B49" i="21" s="1"/>
  <c r="C12" i="21"/>
  <c r="C13" i="21"/>
  <c r="C14" i="21"/>
  <c r="C15" i="21"/>
  <c r="C16" i="21"/>
  <c r="C17" i="21"/>
  <c r="C18" i="21"/>
  <c r="C19" i="21"/>
  <c r="C20" i="21"/>
  <c r="H27" i="21"/>
  <c r="I32" i="21" s="1"/>
  <c r="J32" i="21" s="1"/>
  <c r="H28" i="21"/>
  <c r="H29" i="21"/>
  <c r="H30" i="21"/>
  <c r="H31" i="21"/>
  <c r="H32" i="21"/>
  <c r="C36" i="21"/>
  <c r="C37" i="21"/>
  <c r="C38" i="21"/>
  <c r="E41" i="21"/>
  <c r="E43" i="21" s="1"/>
  <c r="E42" i="21"/>
  <c r="E44" i="21"/>
  <c r="I41" i="21" s="1"/>
  <c r="E46" i="21"/>
  <c r="H46" i="21"/>
  <c r="I46" i="21"/>
  <c r="J46" i="21" s="1"/>
  <c r="J54" i="21"/>
  <c r="H65" i="21"/>
  <c r="I65" i="21"/>
  <c r="J65" i="21" s="1"/>
  <c r="E73" i="21"/>
  <c r="E74" i="21"/>
  <c r="C78" i="21"/>
  <c r="B79" i="21"/>
  <c r="B80" i="21"/>
  <c r="E84" i="21"/>
  <c r="J84" i="21"/>
  <c r="E86" i="21"/>
  <c r="I86" i="21"/>
  <c r="J86" i="21"/>
  <c r="E89" i="21"/>
  <c r="H89" i="21" s="1"/>
  <c r="I89" i="21" s="1"/>
  <c r="J89" i="21" s="1"/>
  <c r="J91" i="21"/>
  <c r="B104" i="21"/>
  <c r="B154" i="21"/>
  <c r="C11" i="20"/>
  <c r="B49" i="20" s="1"/>
  <c r="C12" i="20"/>
  <c r="C13" i="20"/>
  <c r="C14" i="20"/>
  <c r="C15" i="20"/>
  <c r="C16" i="20"/>
  <c r="C17" i="20"/>
  <c r="C18" i="20"/>
  <c r="C19" i="20"/>
  <c r="C20" i="20"/>
  <c r="H27" i="20"/>
  <c r="H28" i="20"/>
  <c r="H29" i="20"/>
  <c r="I32" i="20" s="1"/>
  <c r="J32" i="20" s="1"/>
  <c r="H30" i="20"/>
  <c r="H31" i="20"/>
  <c r="H32" i="20"/>
  <c r="C36" i="20"/>
  <c r="C37" i="20"/>
  <c r="C38" i="20"/>
  <c r="E41" i="20"/>
  <c r="E42" i="20"/>
  <c r="E43" i="20"/>
  <c r="H41" i="20" s="1"/>
  <c r="E44" i="20"/>
  <c r="B104" i="20" s="1"/>
  <c r="I41" i="20"/>
  <c r="E46" i="20"/>
  <c r="H46" i="20" s="1"/>
  <c r="I46" i="20" s="1"/>
  <c r="J46" i="20" s="1"/>
  <c r="J54" i="20"/>
  <c r="H65" i="20"/>
  <c r="I65" i="20" s="1"/>
  <c r="J65" i="20" s="1"/>
  <c r="E73" i="20"/>
  <c r="E74" i="20"/>
  <c r="C78" i="20"/>
  <c r="B79" i="20"/>
  <c r="B80" i="20"/>
  <c r="E84" i="20"/>
  <c r="J84" i="20" s="1"/>
  <c r="E86" i="20"/>
  <c r="I86" i="20" s="1"/>
  <c r="J86" i="20" s="1"/>
  <c r="E89" i="20"/>
  <c r="H89" i="20" s="1"/>
  <c r="I89" i="20" s="1"/>
  <c r="J89" i="20" s="1"/>
  <c r="J91" i="20"/>
  <c r="E89" i="16"/>
  <c r="H89" i="16" s="1"/>
  <c r="I89" i="16" s="1"/>
  <c r="J89" i="16" s="1"/>
  <c r="E86" i="16"/>
  <c r="E84" i="16"/>
  <c r="B80" i="16"/>
  <c r="B79" i="16"/>
  <c r="C78" i="16"/>
  <c r="E74" i="16"/>
  <c r="E73" i="16"/>
  <c r="E46" i="16"/>
  <c r="E42" i="16"/>
  <c r="E41" i="16"/>
  <c r="E43" i="16" s="1"/>
  <c r="C38" i="16"/>
  <c r="C37" i="16"/>
  <c r="C36" i="16"/>
  <c r="C20" i="16"/>
  <c r="C19" i="16"/>
  <c r="C18" i="16"/>
  <c r="C17" i="16"/>
  <c r="C16" i="16"/>
  <c r="C15" i="16"/>
  <c r="C14" i="16"/>
  <c r="C13" i="16"/>
  <c r="C12" i="16"/>
  <c r="C11" i="16"/>
  <c r="H27" i="16"/>
  <c r="I32" i="16" s="1"/>
  <c r="J32" i="16" s="1"/>
  <c r="H28" i="16"/>
  <c r="H29" i="16"/>
  <c r="H30" i="16"/>
  <c r="H31" i="16"/>
  <c r="H32" i="16"/>
  <c r="E44" i="16"/>
  <c r="B49" i="16" s="1"/>
  <c r="H46" i="16"/>
  <c r="I46" i="16"/>
  <c r="J46" i="16" s="1"/>
  <c r="J54" i="16"/>
  <c r="H65" i="16"/>
  <c r="I65" i="16"/>
  <c r="J65" i="16" s="1"/>
  <c r="J84" i="16"/>
  <c r="I86" i="16"/>
  <c r="J86" i="16" s="1"/>
  <c r="J91" i="16"/>
  <c r="B104" i="16"/>
  <c r="B154" i="16"/>
  <c r="E44" i="11"/>
  <c r="B49" i="11" s="1"/>
  <c r="J91" i="11"/>
  <c r="H27" i="11"/>
  <c r="H28" i="11"/>
  <c r="I32" i="11" s="1"/>
  <c r="J32" i="11" s="1"/>
  <c r="H29" i="11"/>
  <c r="H30" i="11"/>
  <c r="H31" i="11"/>
  <c r="H32" i="11"/>
  <c r="E43" i="11"/>
  <c r="H44" i="11" s="1"/>
  <c r="H41" i="11"/>
  <c r="H40" i="11" s="1"/>
  <c r="H42" i="11"/>
  <c r="H43" i="11"/>
  <c r="H46" i="11"/>
  <c r="I46" i="11"/>
  <c r="J46" i="11" s="1"/>
  <c r="J54" i="11"/>
  <c r="H65" i="11"/>
  <c r="I65" i="11" s="1"/>
  <c r="J65" i="11" s="1"/>
  <c r="J84" i="11"/>
  <c r="I86" i="11"/>
  <c r="J86" i="11"/>
  <c r="H89" i="11"/>
  <c r="I89" i="11" s="1"/>
  <c r="J89" i="11" s="1"/>
  <c r="H41" i="21" l="1"/>
  <c r="H40" i="21" s="1"/>
  <c r="I42" i="21" s="1"/>
  <c r="J44" i="21" s="1"/>
  <c r="E93" i="21" s="1"/>
  <c r="H42" i="21"/>
  <c r="H43" i="21"/>
  <c r="H44" i="21"/>
  <c r="H44" i="16"/>
  <c r="H43" i="16"/>
  <c r="H42" i="16"/>
  <c r="H41" i="16"/>
  <c r="H40" i="16" s="1"/>
  <c r="I42" i="16" s="1"/>
  <c r="J44" i="16" s="1"/>
  <c r="E93" i="16"/>
  <c r="I41" i="11"/>
  <c r="I42" i="11" s="1"/>
  <c r="J44" i="11" s="1"/>
  <c r="E93" i="11" s="1"/>
  <c r="B154" i="11"/>
  <c r="I41" i="16"/>
  <c r="B154" i="20"/>
  <c r="H44" i="20"/>
  <c r="B154" i="22"/>
  <c r="H44" i="22"/>
  <c r="B104" i="11"/>
  <c r="H43" i="20"/>
  <c r="H40" i="20" s="1"/>
  <c r="I42" i="20" s="1"/>
  <c r="J44" i="20" s="1"/>
  <c r="E93" i="20" s="1"/>
  <c r="H43" i="22"/>
  <c r="H42" i="20"/>
  <c r="H42" i="22"/>
  <c r="H40" i="22" s="1"/>
  <c r="I42" i="22" s="1"/>
  <c r="J44" i="22" s="1"/>
  <c r="E93" i="22" s="1"/>
</calcChain>
</file>

<file path=xl/sharedStrings.xml><?xml version="1.0" encoding="utf-8"?>
<sst xmlns="http://schemas.openxmlformats.org/spreadsheetml/2006/main" count="711" uniqueCount="139">
  <si>
    <t>Jahre</t>
  </si>
  <si>
    <t>Bewerberverein:</t>
  </si>
  <si>
    <t>Vereinskontaktdaten:</t>
  </si>
  <si>
    <t>Ansprechpartner:</t>
  </si>
  <si>
    <t>Funktion:</t>
  </si>
  <si>
    <t>Telefon:</t>
  </si>
  <si>
    <t>Mobil:</t>
  </si>
  <si>
    <t>Email:</t>
  </si>
  <si>
    <t>Telefax:</t>
  </si>
  <si>
    <t>Straße, Hs.Nr.:</t>
  </si>
  <si>
    <t>PLZ Wohnort:</t>
  </si>
  <si>
    <t>am:</t>
  </si>
  <si>
    <t>Angaben zur Bewerbung:</t>
  </si>
  <si>
    <t>Hat Ihr Verein im vergangenen Jahr mind. 1 Sportturnier durchgeführt?</t>
  </si>
  <si>
    <t xml:space="preserve"> ja/nein</t>
  </si>
  <si>
    <t>Ist für die Meisterschaft eine Online-Meldung über das DTV-Portal möglich?</t>
  </si>
  <si>
    <t>Wird die TURNIER-Musik von CD gespielt?</t>
  </si>
  <si>
    <t>VERANSTALTUNGSORT:</t>
  </si>
  <si>
    <t>PLZ, Ort:</t>
  </si>
  <si>
    <t>Wie groß ist die Tanzfläche? (Angabe in Meter)</t>
  </si>
  <si>
    <t>Wie viele Zuschauer SITZPLÄTZE stehen zur Verfügung?</t>
  </si>
  <si>
    <t>RAHMENBEDINGUNGEN:</t>
  </si>
  <si>
    <t>Wird die Meisterschaft als…</t>
  </si>
  <si>
    <t>Wie sieht die Verteilung aus?</t>
  </si>
  <si>
    <t>Anzahl</t>
  </si>
  <si>
    <t>* nutzbar = dürfen für diese Veranstaltung genutzt werden. Z.B. Privatplätze in Absprache mit Eigentümer (Verbrauchermärkte, etc…)</t>
  </si>
  <si>
    <t>Altersgruppe (Kin/Jun/Jug, Hgr., Sen., …):</t>
  </si>
  <si>
    <t>Wird die Meisterschaft auf Parkettboden durchgeführt? (Pflichtvorgabe)</t>
  </si>
  <si>
    <t>Euro insgesamt</t>
  </si>
  <si>
    <t>… 200m vorhanden?</t>
  </si>
  <si>
    <t>Werden Zuschüsse (Trainingskosten, Fahrtkosten, Übernachtungen, …) bezahlt?</t>
  </si>
  <si>
    <t xml:space="preserve"> </t>
  </si>
  <si>
    <t>m</t>
  </si>
  <si>
    <t>Größe =</t>
  </si>
  <si>
    <t>m²</t>
  </si>
  <si>
    <t>Latein</t>
  </si>
  <si>
    <t>Sektion:</t>
  </si>
  <si>
    <t>Standard</t>
  </si>
  <si>
    <t>(Ballturnier = mit Publikumstanz, Showeinlagen, u.ä.)</t>
  </si>
  <si>
    <r>
      <t xml:space="preserve">Wie viele </t>
    </r>
    <r>
      <rPr>
        <sz val="10"/>
        <color indexed="10"/>
        <rFont val="Arial"/>
        <family val="2"/>
      </rPr>
      <t>kostenlos</t>
    </r>
    <r>
      <rPr>
        <sz val="10"/>
        <rFont val="Arial"/>
      </rPr>
      <t xml:space="preserve"> nutzbare* Parkplätze sind im Umfeld von …</t>
    </r>
  </si>
  <si>
    <t>Sonstige Parksituation (z.B. Parkhaus, kostenpflichtiger Stellplatz, …)</t>
  </si>
  <si>
    <t>Bitte Entfernung und Gebühren angeben:</t>
  </si>
  <si>
    <t>SONSTIGES:</t>
  </si>
  <si>
    <t>TurnierTAGE</t>
  </si>
  <si>
    <t>Sektion bitte ankreuzen (x):</t>
  </si>
  <si>
    <t>Ihre vorläufige* Punktzahl beträgt nach Ihren derzeitigen Angaben:</t>
  </si>
  <si>
    <t>(* kann sich nach Überprüfung durch den LTVB noch ändern.)</t>
  </si>
  <si>
    <t>Standard &gt;180 = 1; &gt;200 = 3; &gt; 220 = 5</t>
  </si>
  <si>
    <t>Latein &gt;160 = 1; &gt;180 = 3; &gt; 200 = 5</t>
  </si>
  <si>
    <t>je volle 50 Plätze = 1 Punkt (max. 10)</t>
  </si>
  <si>
    <r>
      <t xml:space="preserve">… Ballturnier durchgeführt? </t>
    </r>
    <r>
      <rPr>
        <sz val="10"/>
        <color indexed="48"/>
        <rFont val="Arial"/>
        <family val="2"/>
      </rPr>
      <t>(ja = 5 Punkte)</t>
    </r>
  </si>
  <si>
    <r>
      <t xml:space="preserve">Wenn ja, wieviel €uro INSGESAMT?  </t>
    </r>
    <r>
      <rPr>
        <sz val="10"/>
        <color indexed="48"/>
        <rFont val="Arial"/>
        <family val="2"/>
      </rPr>
      <t>(je volle 100 € = 1 Punkt (max. 20))</t>
    </r>
  </si>
  <si>
    <r>
      <t xml:space="preserve">Hat Ihr Verein in den letzten 5 Jahren ein DTV-Turnier (DM, Rangliste, …)
ausgerichtet. </t>
    </r>
    <r>
      <rPr>
        <sz val="10"/>
        <color indexed="48"/>
        <rFont val="Arial"/>
        <family val="2"/>
      </rPr>
      <t>(ja = 5 Punkte)</t>
    </r>
  </si>
  <si>
    <r>
      <t xml:space="preserve">Feiert Ihr Verein im AUSRICHTUNGSJAHR ein Vereinsjubiläum?
Wenn ja, welches? </t>
    </r>
    <r>
      <rPr>
        <sz val="10"/>
        <color indexed="48"/>
        <rFont val="Arial"/>
        <family val="2"/>
      </rPr>
      <t>(pro 10 Jahre = 1 Punkt (max. 5))</t>
    </r>
  </si>
  <si>
    <r>
      <t xml:space="preserve">VERKEHRSLAGE </t>
    </r>
    <r>
      <rPr>
        <sz val="10"/>
        <color indexed="48"/>
        <rFont val="Arial"/>
        <family val="2"/>
      </rPr>
      <t>(gibt keine Punkte, kann aber bei Gleichstand entscheiden)</t>
    </r>
    <r>
      <rPr>
        <sz val="10"/>
        <rFont val="Arial"/>
      </rPr>
      <t>:</t>
    </r>
  </si>
  <si>
    <t>Bitte alle hellblauen Felder ausfüllen !!!</t>
  </si>
  <si>
    <t>Ort, Datum</t>
  </si>
  <si>
    <t>Stempel, Unterschrift</t>
  </si>
  <si>
    <t>Name des Sportwartes</t>
  </si>
  <si>
    <t>Bewerbung um die Landesmeisterschaft der …</t>
  </si>
  <si>
    <t>Hat Ihr Verein das Ergebnis an den LTVB Sportdirektor Leistungssport
bzw. den Landesjugendwart übermittelt?</t>
  </si>
  <si>
    <r>
      <t xml:space="preserve">ALLGEMEIN </t>
    </r>
    <r>
      <rPr>
        <sz val="10"/>
        <rFont val="Arial"/>
      </rPr>
      <t>(Pflichtvorgaben - müssen mit "ja" beantwortet werden, ansonsten 0 PUNKTE):</t>
    </r>
  </si>
  <si>
    <t>Länge =</t>
  </si>
  <si>
    <t>Breite =</t>
  </si>
  <si>
    <t>… 200 bis 400m vorhanden?</t>
  </si>
  <si>
    <t>Das Präsidium des LTVB vergibt unter den bis zum Stichtag eingegangenen Bewerbungen die Landesmeisterschaften nach nachfolgenden Kriterien.</t>
  </si>
  <si>
    <t>1)</t>
  </si>
  <si>
    <t>Ein Anrecht auf die Zuteilung einer Meisterschaft besteht nicht.</t>
  </si>
  <si>
    <t>2)</t>
  </si>
  <si>
    <t>Es müssen folgende Rahmenbedingungen erfüllt sein:</t>
  </si>
  <si>
    <t>Der Verein hat keine Beitragsrückstände.</t>
  </si>
  <si>
    <t>Der Verein hat im Vorjahr mind. 1 Sportturnier ausgerichtet.</t>
  </si>
  <si>
    <t>Der Verein hat das Turnierergebnis an den LTVB übermittelt.</t>
  </si>
  <si>
    <t>Der Verein nimmt am Online-Meldeverfahren des DTV teil.</t>
  </si>
  <si>
    <t>Die Turniermusik wird von CD gespielt.</t>
  </si>
  <si>
    <t>Die Tanzfläche ist mit Parkett versehen.</t>
  </si>
  <si>
    <t>3)</t>
  </si>
  <si>
    <t>Zur Beurteilung der Bewerbung werden folgende Punkte vergeben:</t>
  </si>
  <si>
    <t>a.)</t>
  </si>
  <si>
    <t>Größe der Tanzfläche</t>
  </si>
  <si>
    <t>1 Punkt</t>
  </si>
  <si>
    <t>160 – 179 m²</t>
  </si>
  <si>
    <t>180 – 199 m²</t>
  </si>
  <si>
    <t>3 Punkte</t>
  </si>
  <si>
    <t>200 – 219 m²</t>
  </si>
  <si>
    <t>5 Punkte</t>
  </si>
  <si>
    <t>200+ m²</t>
  </si>
  <si>
    <t>220+ m²</t>
  </si>
  <si>
    <t>b.)</t>
  </si>
  <si>
    <t>Anzahl der Zuschauer-Sitzplätze</t>
  </si>
  <si>
    <t>je angefangene 50 Stück = 1 Punkt (max. 10 Punkte)</t>
  </si>
  <si>
    <t>c.)</t>
  </si>
  <si>
    <t>Durchführung als Sport- oder Ballturnier</t>
  </si>
  <si>
    <t>bei Ballturnier mit Publikumstanz, Shows, …</t>
  </si>
  <si>
    <t>d.)</t>
  </si>
  <si>
    <t>Wenn Zuschüsse (Trainingskosten, Fahrtkosten, Übernachtungen, …) bezahlt werden,</t>
  </si>
  <si>
    <t>gibt es je 100 € Gesamtsumme = 1 Punkt (max. 20 Punkte)</t>
  </si>
  <si>
    <t>(Aufteilung liegt beim Ausrichter.)</t>
  </si>
  <si>
    <t>e.)</t>
  </si>
  <si>
    <t>Engagement bei der Ausrichtung von DTV Turnieren innerhalb der letzten 5 Jahre:</t>
  </si>
  <si>
    <t>wenn ja = 5 Punkte</t>
  </si>
  <si>
    <t>f.)</t>
  </si>
  <si>
    <t>Engagement bei der Ausrichtung offener Turniere im letzten Jahr:</t>
  </si>
  <si>
    <t>Ab dem 2. Veranstaltungstag gibt es 1 Punkt je Tag (max. 5 Punkte)</t>
  </si>
  <si>
    <t>Hierbei zählen aber nur die Turniere, bei denen im Anschluss die Ergebnisse auch an den</t>
  </si>
  <si>
    <t>LTVB Sportdirektor Leistungssport bzw. den Landesjugendwart gemeldet wurden.</t>
  </si>
  <si>
    <t>g.)</t>
  </si>
  <si>
    <t>Jubiläumsbonus:</t>
  </si>
  <si>
    <t>Feiert Ihr Verein im Ausrichtungsjahr ein rundes Jubiläum, erhält er für eine Bewerbung</t>
  </si>
  <si>
    <t>einen Bonus von 1 Punkt je 10 Jahre Vereinsbestehen. (max. 5 Punkte)</t>
  </si>
  <si>
    <t>h.)</t>
  </si>
  <si>
    <t>Regionalzuschlag:</t>
  </si>
  <si>
    <t>Ist die Entfernung zum Vorjahr größer 50 km = 5 Punkte</t>
  </si>
  <si>
    <t>für die Vergabe von Landesmeisterschaften im LTVB</t>
  </si>
  <si>
    <t>Richtlinie</t>
  </si>
  <si>
    <t>Hat Ihr Verein alle LTVB-Beiträge bezahlt?</t>
  </si>
  <si>
    <t>In welcher Räumlichkeit wird die Meisterschaft durchgeführt? (Name)</t>
  </si>
  <si>
    <r>
      <t xml:space="preserve">Ist Ihr Ausrichtungsort über 50km vom Ausrichtungsort im Jahr vor den Ausrichtungsjahr entfernt? </t>
    </r>
    <r>
      <rPr>
        <sz val="10"/>
        <color indexed="48"/>
        <rFont val="Arial"/>
        <family val="2"/>
      </rPr>
      <t>(Entfernung &gt;50 km = 5 Punkte)</t>
    </r>
  </si>
  <si>
    <t>Beide Startgruppen sollen geschachtelt durchgeführt werden. Diese Regelung gilt besonders, wenn eine Nachmittgs- und eine Abend-Ball-Veranstaltung geplant ist. Auf keinen Fall wird genehmigt, dass z.B. die Sen I S im Rahmen einer Nachmittags-Sportveranstaltung komplett durchgeführt wird und die Hgr. S separat im Rahmen einer Ballveranstaltung. Der Bewerbung für diese LM’s muss ein vorläufiger Zeitplan beigefügt werden.</t>
  </si>
  <si>
    <t>4)</t>
  </si>
  <si>
    <t>ACHTUNG bei der Bewerbung um die Hgr. S und Sen I S:</t>
  </si>
  <si>
    <r>
      <t>Startklasse (D/C/B/A/S</t>
    </r>
    <r>
      <rPr>
        <sz val="10"/>
        <color indexed="10"/>
        <rFont val="Arial"/>
        <family val="2"/>
      </rPr>
      <t>*</t>
    </r>
    <r>
      <rPr>
        <sz val="10"/>
        <rFont val="Arial"/>
      </rPr>
      <t>):</t>
    </r>
  </si>
  <si>
    <t>* Hgr. S und Sen I S: Beachten Sie hierzu Punkt 4 der Richtlinien.</t>
  </si>
  <si>
    <t>Freitextfeld für Hinweise, Anmerkungen, etc…:</t>
  </si>
  <si>
    <t>Hinweis: Bitte am Ende der Zeile MANUEL einen Zeilenumbruch herstellen. (Excel kann max 255 Zeichen pro Feld übertragen.</t>
  </si>
  <si>
    <t>Da diese Angaben in eine andere Datei übertragen werden, würden alle übrigen Zeichen bei der Übertragung verloren gehen.)</t>
  </si>
  <si>
    <t>(Ab 2. Tag = 1 Punkt je Tag (max. 5))</t>
  </si>
  <si>
    <t>Wie viele Turniertage mit offenen Turnieren (normale Sportturniere oder Breitensportwettbewerbe
der KaTTaM-Serie) hat Ihr Verein im letzten Jahr ausgerichtet und die Ergebnisse an den
Sportdirektor Leistungssport / bzw. Landesjugendwart gemeldet?</t>
  </si>
  <si>
    <t>Nr. 1</t>
  </si>
  <si>
    <t>Nr. 5</t>
  </si>
  <si>
    <t>Nr. 2</t>
  </si>
  <si>
    <t>Nr. 3</t>
  </si>
  <si>
    <t>Nr. 4</t>
  </si>
  <si>
    <t>geplante Eintrittspreise:</t>
  </si>
  <si>
    <t>€</t>
  </si>
  <si>
    <t>Kategorie I</t>
  </si>
  <si>
    <t>Kategorie II</t>
  </si>
  <si>
    <t>Kategorie III</t>
  </si>
  <si>
    <t>Kategorie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</si>
</sst>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</font>
    <font>
      <sz val="16"/>
      <name val="Arial"/>
    </font>
    <font>
      <sz val="10"/>
      <color indexed="10"/>
      <name val="Arial"/>
      <family val="2"/>
    </font>
    <font>
      <sz val="20"/>
      <color indexed="10"/>
      <name val="Arial"/>
    </font>
    <font>
      <sz val="10"/>
      <color indexed="48"/>
      <name val="Arial"/>
    </font>
    <font>
      <sz val="10"/>
      <color indexed="48"/>
      <name val="Arial"/>
      <family val="2"/>
    </font>
    <font>
      <sz val="10"/>
      <color indexed="10"/>
      <name val="Arial"/>
    </font>
    <font>
      <sz val="2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i/>
      <sz val="10"/>
      <name val="Times New Roman"/>
      <family val="1"/>
    </font>
    <font>
      <sz val="12"/>
      <color indexed="10"/>
      <name val="Arial"/>
      <family val="2"/>
    </font>
    <font>
      <sz val="10"/>
      <color indexed="43"/>
      <name val="Arial"/>
    </font>
    <font>
      <sz val="20"/>
      <color indexed="43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0" xfId="0" quotePrefix="1" applyFill="1" applyBorder="1"/>
    <xf numFmtId="0" fontId="0" fillId="2" borderId="2" xfId="0" applyFill="1" applyBorder="1" applyAlignment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quotePrefix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quotePrefix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0" borderId="0" xfId="0" applyFont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/>
    <xf numFmtId="0" fontId="0" fillId="2" borderId="0" xfId="0" applyFill="1" applyBorder="1" applyAlignment="1">
      <alignment vertical="top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12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3" fillId="2" borderId="0" xfId="0" applyFont="1" applyFill="1"/>
    <xf numFmtId="0" fontId="14" fillId="0" borderId="0" xfId="0" applyFont="1"/>
    <xf numFmtId="0" fontId="15" fillId="2" borderId="0" xfId="0" applyFont="1" applyFill="1"/>
    <xf numFmtId="0" fontId="3" fillId="2" borderId="0" xfId="0" applyFont="1" applyFill="1"/>
    <xf numFmtId="0" fontId="15" fillId="2" borderId="0" xfId="0" applyFont="1" applyFill="1" applyAlignment="1">
      <alignment horizontal="left"/>
    </xf>
    <xf numFmtId="0" fontId="0" fillId="2" borderId="0" xfId="0" applyFill="1" applyBorder="1" applyAlignment="1"/>
    <xf numFmtId="0" fontId="2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top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</xf>
    <xf numFmtId="0" fontId="0" fillId="3" borderId="2" xfId="0" quotePrefix="1" applyFill="1" applyBorder="1" applyProtection="1">
      <protection locked="0"/>
    </xf>
    <xf numFmtId="0" fontId="0" fillId="3" borderId="4" xfId="0" quotePrefix="1" applyFill="1" applyBorder="1" applyAlignment="1" applyProtection="1">
      <protection locked="0"/>
    </xf>
    <xf numFmtId="0" fontId="8" fillId="4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8" fillId="8" borderId="0" xfId="0" applyFont="1" applyFill="1" applyBorder="1" applyAlignment="1">
      <alignment horizontal="righ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16" fillId="0" borderId="0" xfId="0" applyFont="1" applyProtection="1"/>
    <xf numFmtId="0" fontId="0" fillId="0" borderId="0" xfId="0" applyProtection="1"/>
    <xf numFmtId="0" fontId="0" fillId="2" borderId="0" xfId="0" applyFill="1" applyBorder="1" applyAlignment="1" applyProtection="1">
      <alignment horizontal="left" wrapText="1"/>
    </xf>
    <xf numFmtId="0" fontId="1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2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3" borderId="15" xfId="0" quotePrefix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14" xfId="0" quotePrefix="1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2" xfId="0" quotePrefix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2" borderId="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2" xfId="0" quotePrefix="1" applyFill="1" applyBorder="1" applyAlignment="1" applyProtection="1">
      <alignment wrapText="1"/>
      <protection locked="0"/>
    </xf>
    <xf numFmtId="0" fontId="0" fillId="3" borderId="3" xfId="0" quotePrefix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0" xfId="0" applyFill="1" applyBorder="1" applyAlignment="1"/>
    <xf numFmtId="0" fontId="0" fillId="0" borderId="0" xfId="0" applyBorder="1" applyAlignment="1"/>
    <xf numFmtId="0" fontId="0" fillId="0" borderId="2" xfId="0" applyBorder="1" applyAlignment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0" fillId="0" borderId="2" xfId="0" applyBorder="1" applyAlignment="1" applyProtection="1">
      <protection locked="0"/>
    </xf>
    <xf numFmtId="0" fontId="0" fillId="3" borderId="11" xfId="0" quotePrefix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A59" sqref="A59"/>
    </sheetView>
  </sheetViews>
  <sheetFormatPr baseColWidth="10" defaultRowHeight="12.75" x14ac:dyDescent="0.2"/>
  <cols>
    <col min="1" max="1" width="2.7109375" style="35" customWidth="1"/>
    <col min="2" max="2" width="4.7109375" style="35" customWidth="1"/>
    <col min="3" max="3" width="4.7109375" style="36" customWidth="1"/>
    <col min="4" max="16384" width="11.42578125" style="35"/>
  </cols>
  <sheetData>
    <row r="1" spans="1:11" ht="15" x14ac:dyDescent="0.2">
      <c r="A1" s="39"/>
      <c r="B1" s="37"/>
      <c r="C1" s="38"/>
      <c r="D1" s="39"/>
      <c r="E1" s="39"/>
      <c r="F1" s="39"/>
      <c r="G1" s="39"/>
      <c r="H1" s="39"/>
      <c r="I1" s="39"/>
      <c r="J1" s="39"/>
      <c r="K1" s="39"/>
    </row>
    <row r="2" spans="1:11" ht="30" x14ac:dyDescent="0.4">
      <c r="A2" s="39"/>
      <c r="B2" s="34" t="s">
        <v>114</v>
      </c>
      <c r="C2" s="38"/>
      <c r="D2" s="39"/>
      <c r="E2" s="39"/>
      <c r="F2" s="39"/>
      <c r="G2" s="39"/>
      <c r="H2" s="39"/>
      <c r="I2" s="39"/>
      <c r="J2" s="39"/>
      <c r="K2" s="39"/>
    </row>
    <row r="3" spans="1:11" ht="23.25" x14ac:dyDescent="0.35">
      <c r="A3" s="39"/>
      <c r="B3" s="41" t="s">
        <v>113</v>
      </c>
      <c r="C3" s="38"/>
      <c r="D3" s="39"/>
      <c r="E3" s="39"/>
      <c r="F3" s="39"/>
      <c r="G3" s="39"/>
      <c r="H3" s="39"/>
      <c r="I3" s="39"/>
      <c r="J3" s="39"/>
      <c r="K3" s="39"/>
    </row>
    <row r="4" spans="1:11" ht="15" x14ac:dyDescent="0.2">
      <c r="A4" s="39"/>
      <c r="B4" s="37"/>
      <c r="C4" s="38"/>
      <c r="D4" s="39"/>
      <c r="E4" s="39"/>
      <c r="F4" s="39"/>
      <c r="G4" s="39"/>
      <c r="H4" s="39"/>
      <c r="I4" s="39"/>
      <c r="J4" s="39"/>
      <c r="K4" s="39"/>
    </row>
    <row r="5" spans="1:11" ht="31.5" customHeight="1" x14ac:dyDescent="0.2">
      <c r="A5" s="39"/>
      <c r="B5" s="67" t="s">
        <v>65</v>
      </c>
      <c r="C5" s="68"/>
      <c r="D5" s="68"/>
      <c r="E5" s="68"/>
      <c r="F5" s="68"/>
      <c r="G5" s="68"/>
      <c r="H5" s="68"/>
      <c r="I5" s="68"/>
      <c r="J5" s="68"/>
      <c r="K5" s="39"/>
    </row>
    <row r="6" spans="1:11" ht="15" x14ac:dyDescent="0.2">
      <c r="A6" s="39"/>
      <c r="B6" s="37"/>
      <c r="C6" s="38"/>
      <c r="D6" s="39"/>
      <c r="E6" s="39"/>
      <c r="F6" s="39"/>
      <c r="G6" s="39"/>
      <c r="H6" s="39"/>
      <c r="I6" s="39"/>
      <c r="J6" s="39"/>
      <c r="K6" s="39"/>
    </row>
    <row r="7" spans="1:11" ht="15" x14ac:dyDescent="0.2">
      <c r="A7" s="39"/>
      <c r="B7" s="37" t="s">
        <v>66</v>
      </c>
      <c r="C7" s="40" t="s">
        <v>67</v>
      </c>
      <c r="D7" s="39"/>
      <c r="E7" s="39"/>
      <c r="F7" s="39"/>
      <c r="G7" s="39"/>
      <c r="H7" s="39"/>
      <c r="I7" s="39"/>
      <c r="J7" s="39"/>
      <c r="K7" s="39"/>
    </row>
    <row r="8" spans="1:11" ht="15" x14ac:dyDescent="0.2">
      <c r="A8" s="39"/>
      <c r="B8" s="37"/>
      <c r="C8" s="38"/>
      <c r="D8" s="39"/>
      <c r="E8" s="39"/>
      <c r="F8" s="39"/>
      <c r="G8" s="39"/>
      <c r="H8" s="39"/>
      <c r="I8" s="39"/>
      <c r="J8" s="39"/>
      <c r="K8" s="39"/>
    </row>
    <row r="9" spans="1:11" ht="15" x14ac:dyDescent="0.2">
      <c r="A9" s="39"/>
      <c r="B9" s="37" t="s">
        <v>68</v>
      </c>
      <c r="C9" s="40" t="s">
        <v>69</v>
      </c>
      <c r="D9" s="39"/>
      <c r="E9" s="39"/>
      <c r="F9" s="39"/>
      <c r="G9" s="39"/>
      <c r="H9" s="39"/>
      <c r="I9" s="39"/>
      <c r="J9" s="39"/>
      <c r="K9" s="39"/>
    </row>
    <row r="10" spans="1:11" ht="15" x14ac:dyDescent="0.2">
      <c r="A10" s="39"/>
      <c r="B10" s="39"/>
      <c r="C10" s="40" t="s">
        <v>78</v>
      </c>
      <c r="D10" s="37" t="s">
        <v>70</v>
      </c>
      <c r="E10" s="39"/>
      <c r="F10" s="39"/>
      <c r="G10" s="39"/>
      <c r="H10" s="39"/>
      <c r="I10" s="39"/>
      <c r="J10" s="39"/>
      <c r="K10" s="39"/>
    </row>
    <row r="11" spans="1:11" ht="15" x14ac:dyDescent="0.2">
      <c r="A11" s="39"/>
      <c r="B11" s="39"/>
      <c r="C11" s="40" t="s">
        <v>88</v>
      </c>
      <c r="D11" s="37" t="s">
        <v>71</v>
      </c>
      <c r="E11" s="39"/>
      <c r="F11" s="39"/>
      <c r="G11" s="39"/>
      <c r="H11" s="39"/>
      <c r="I11" s="39"/>
      <c r="J11" s="39"/>
      <c r="K11" s="39"/>
    </row>
    <row r="12" spans="1:11" ht="15" x14ac:dyDescent="0.2">
      <c r="A12" s="39"/>
      <c r="B12" s="39"/>
      <c r="C12" s="40" t="s">
        <v>91</v>
      </c>
      <c r="D12" s="37" t="s">
        <v>72</v>
      </c>
      <c r="E12" s="39"/>
      <c r="F12" s="39"/>
      <c r="G12" s="39"/>
      <c r="H12" s="39"/>
      <c r="I12" s="39"/>
      <c r="J12" s="39"/>
      <c r="K12" s="39"/>
    </row>
    <row r="13" spans="1:11" ht="15" x14ac:dyDescent="0.2">
      <c r="A13" s="39"/>
      <c r="B13" s="39"/>
      <c r="C13" s="40" t="s">
        <v>94</v>
      </c>
      <c r="D13" s="37" t="s">
        <v>73</v>
      </c>
      <c r="E13" s="39"/>
      <c r="F13" s="39"/>
      <c r="G13" s="39"/>
      <c r="H13" s="39"/>
      <c r="I13" s="39"/>
      <c r="J13" s="39"/>
      <c r="K13" s="39"/>
    </row>
    <row r="14" spans="1:11" ht="15" x14ac:dyDescent="0.2">
      <c r="A14" s="39"/>
      <c r="B14" s="39"/>
      <c r="C14" s="40" t="s">
        <v>98</v>
      </c>
      <c r="D14" s="37" t="s">
        <v>74</v>
      </c>
      <c r="E14" s="39"/>
      <c r="F14" s="39"/>
      <c r="G14" s="39"/>
      <c r="H14" s="39"/>
      <c r="I14" s="39"/>
      <c r="J14" s="39"/>
      <c r="K14" s="39"/>
    </row>
    <row r="15" spans="1:11" ht="15" x14ac:dyDescent="0.2">
      <c r="A15" s="39"/>
      <c r="B15" s="39"/>
      <c r="C15" s="40" t="s">
        <v>101</v>
      </c>
      <c r="D15" s="37" t="s">
        <v>75</v>
      </c>
      <c r="E15" s="39"/>
      <c r="F15" s="39"/>
      <c r="G15" s="39"/>
      <c r="H15" s="39"/>
      <c r="I15" s="39"/>
      <c r="J15" s="39"/>
      <c r="K15" s="39"/>
    </row>
    <row r="16" spans="1:11" ht="15" x14ac:dyDescent="0.2">
      <c r="A16" s="39"/>
      <c r="B16" s="37"/>
      <c r="C16" s="38"/>
      <c r="D16" s="39"/>
      <c r="E16" s="39"/>
      <c r="F16" s="39"/>
      <c r="G16" s="39"/>
      <c r="H16" s="39"/>
      <c r="I16" s="39"/>
      <c r="J16" s="39"/>
      <c r="K16" s="39"/>
    </row>
    <row r="17" spans="1:11" ht="15" x14ac:dyDescent="0.2">
      <c r="A17" s="39"/>
      <c r="B17" s="37" t="s">
        <v>76</v>
      </c>
      <c r="C17" s="40" t="s">
        <v>77</v>
      </c>
      <c r="D17" s="39"/>
      <c r="E17" s="39"/>
      <c r="F17" s="39"/>
      <c r="G17" s="39"/>
      <c r="H17" s="39"/>
      <c r="I17" s="39"/>
      <c r="J17" s="39"/>
      <c r="K17" s="39"/>
    </row>
    <row r="18" spans="1:11" ht="15" x14ac:dyDescent="0.2">
      <c r="A18" s="39"/>
      <c r="B18" s="37"/>
      <c r="C18" s="38"/>
      <c r="D18" s="39"/>
      <c r="E18" s="39"/>
      <c r="F18" s="39"/>
      <c r="G18" s="39"/>
      <c r="H18" s="39"/>
      <c r="I18" s="39"/>
      <c r="J18" s="39"/>
      <c r="K18" s="39"/>
    </row>
    <row r="19" spans="1:11" ht="15" x14ac:dyDescent="0.2">
      <c r="A19" s="39"/>
      <c r="B19" s="39"/>
      <c r="C19" s="40" t="s">
        <v>78</v>
      </c>
      <c r="D19" s="37" t="s">
        <v>79</v>
      </c>
      <c r="E19" s="39"/>
      <c r="F19" s="39"/>
      <c r="G19" s="37" t="s">
        <v>35</v>
      </c>
      <c r="H19" s="39"/>
      <c r="I19" s="37" t="s">
        <v>37</v>
      </c>
      <c r="J19" s="39"/>
      <c r="K19" s="39"/>
    </row>
    <row r="20" spans="1:11" ht="15" x14ac:dyDescent="0.2">
      <c r="A20" s="39"/>
      <c r="B20" s="39"/>
      <c r="C20" s="38"/>
      <c r="D20" s="37" t="s">
        <v>80</v>
      </c>
      <c r="E20" s="39"/>
      <c r="F20" s="39"/>
      <c r="G20" s="37" t="s">
        <v>81</v>
      </c>
      <c r="H20" s="39"/>
      <c r="I20" s="37" t="s">
        <v>82</v>
      </c>
      <c r="J20" s="39"/>
      <c r="K20" s="39"/>
    </row>
    <row r="21" spans="1:11" ht="15" x14ac:dyDescent="0.2">
      <c r="A21" s="39"/>
      <c r="B21" s="39"/>
      <c r="C21" s="38"/>
      <c r="D21" s="37" t="s">
        <v>83</v>
      </c>
      <c r="E21" s="39"/>
      <c r="F21" s="39"/>
      <c r="G21" s="37" t="s">
        <v>82</v>
      </c>
      <c r="H21" s="39"/>
      <c r="I21" s="37" t="s">
        <v>84</v>
      </c>
      <c r="J21" s="39"/>
      <c r="K21" s="39"/>
    </row>
    <row r="22" spans="1:11" ht="15" x14ac:dyDescent="0.2">
      <c r="A22" s="39"/>
      <c r="B22" s="39"/>
      <c r="C22" s="38"/>
      <c r="D22" s="37" t="s">
        <v>85</v>
      </c>
      <c r="E22" s="39"/>
      <c r="F22" s="39"/>
      <c r="G22" s="37" t="s">
        <v>86</v>
      </c>
      <c r="H22" s="39"/>
      <c r="I22" s="37" t="s">
        <v>87</v>
      </c>
      <c r="J22" s="39"/>
      <c r="K22" s="39"/>
    </row>
    <row r="23" spans="1:11" ht="15" x14ac:dyDescent="0.2">
      <c r="A23" s="39"/>
      <c r="B23" s="39"/>
      <c r="C23" s="40"/>
      <c r="D23" s="39"/>
      <c r="E23" s="39"/>
      <c r="F23" s="39"/>
      <c r="G23" s="39"/>
      <c r="H23" s="39"/>
      <c r="I23" s="39"/>
      <c r="J23" s="39"/>
      <c r="K23" s="39"/>
    </row>
    <row r="24" spans="1:11" ht="15" x14ac:dyDescent="0.2">
      <c r="A24" s="39"/>
      <c r="B24" s="39"/>
      <c r="C24" s="40" t="s">
        <v>88</v>
      </c>
      <c r="D24" s="37" t="s">
        <v>89</v>
      </c>
      <c r="E24" s="39"/>
      <c r="F24" s="39"/>
      <c r="G24" s="39"/>
      <c r="H24" s="39"/>
      <c r="I24" s="39"/>
      <c r="J24" s="39"/>
      <c r="K24" s="39"/>
    </row>
    <row r="25" spans="1:11" ht="15" x14ac:dyDescent="0.2">
      <c r="A25" s="39"/>
      <c r="B25" s="39"/>
      <c r="C25" s="38"/>
      <c r="D25" s="37" t="s">
        <v>90</v>
      </c>
      <c r="E25" s="39"/>
      <c r="F25" s="39"/>
      <c r="G25" s="39"/>
      <c r="H25" s="39"/>
      <c r="I25" s="39"/>
      <c r="J25" s="39"/>
      <c r="K25" s="39"/>
    </row>
    <row r="26" spans="1:11" ht="15" x14ac:dyDescent="0.2">
      <c r="A26" s="39"/>
      <c r="B26" s="39"/>
      <c r="C26" s="40"/>
      <c r="D26" s="39"/>
      <c r="E26" s="39"/>
      <c r="F26" s="39"/>
      <c r="G26" s="39"/>
      <c r="H26" s="39"/>
      <c r="I26" s="39"/>
      <c r="J26" s="39"/>
      <c r="K26" s="39"/>
    </row>
    <row r="27" spans="1:11" ht="15" x14ac:dyDescent="0.2">
      <c r="A27" s="39"/>
      <c r="B27" s="39"/>
      <c r="C27" s="40" t="s">
        <v>91</v>
      </c>
      <c r="D27" s="37" t="s">
        <v>92</v>
      </c>
      <c r="E27" s="39"/>
      <c r="F27" s="39"/>
      <c r="G27" s="39"/>
      <c r="H27" s="39"/>
      <c r="I27" s="39"/>
      <c r="J27" s="39"/>
      <c r="K27" s="39"/>
    </row>
    <row r="28" spans="1:11" ht="15" x14ac:dyDescent="0.2">
      <c r="A28" s="39"/>
      <c r="B28" s="39"/>
      <c r="C28" s="38"/>
      <c r="D28" s="37" t="s">
        <v>85</v>
      </c>
      <c r="E28" s="37" t="s">
        <v>93</v>
      </c>
      <c r="F28" s="39"/>
      <c r="G28" s="39"/>
      <c r="H28" s="39"/>
      <c r="I28" s="39"/>
      <c r="J28" s="39"/>
      <c r="K28" s="39"/>
    </row>
    <row r="29" spans="1:11" ht="15" x14ac:dyDescent="0.2">
      <c r="A29" s="39"/>
      <c r="B29" s="39"/>
      <c r="C29" s="40"/>
      <c r="D29" s="39"/>
      <c r="E29" s="39"/>
      <c r="F29" s="39"/>
      <c r="G29" s="39"/>
      <c r="H29" s="39"/>
      <c r="I29" s="39"/>
      <c r="J29" s="39"/>
      <c r="K29" s="39"/>
    </row>
    <row r="30" spans="1:11" ht="15" x14ac:dyDescent="0.2">
      <c r="A30" s="39"/>
      <c r="B30" s="39"/>
      <c r="C30" s="40" t="s">
        <v>94</v>
      </c>
      <c r="D30" s="37" t="s">
        <v>95</v>
      </c>
      <c r="E30" s="39"/>
      <c r="F30" s="39"/>
      <c r="G30" s="39"/>
      <c r="H30" s="39"/>
      <c r="I30" s="39"/>
      <c r="J30" s="39"/>
      <c r="K30" s="39"/>
    </row>
    <row r="31" spans="1:11" ht="15" x14ac:dyDescent="0.2">
      <c r="A31" s="39"/>
      <c r="B31" s="39"/>
      <c r="C31" s="39"/>
      <c r="D31" s="40" t="s">
        <v>96</v>
      </c>
      <c r="E31" s="39"/>
      <c r="F31" s="39"/>
      <c r="G31" s="39"/>
      <c r="H31" s="39"/>
      <c r="I31" s="39"/>
      <c r="J31" s="39"/>
      <c r="K31" s="39"/>
    </row>
    <row r="32" spans="1:11" ht="15" x14ac:dyDescent="0.2">
      <c r="A32" s="39"/>
      <c r="B32" s="39"/>
      <c r="C32" s="38"/>
      <c r="D32" s="37" t="s">
        <v>97</v>
      </c>
      <c r="E32" s="39"/>
      <c r="F32" s="39"/>
      <c r="G32" s="39"/>
      <c r="H32" s="39"/>
      <c r="I32" s="39"/>
      <c r="J32" s="39"/>
      <c r="K32" s="39"/>
    </row>
    <row r="33" spans="1:11" ht="15" x14ac:dyDescent="0.2">
      <c r="A33" s="39"/>
      <c r="B33" s="39"/>
      <c r="C33" s="40"/>
      <c r="D33" s="39"/>
      <c r="E33" s="39"/>
      <c r="F33" s="39"/>
      <c r="G33" s="39"/>
      <c r="H33" s="39"/>
      <c r="I33" s="39"/>
      <c r="J33" s="39"/>
      <c r="K33" s="39"/>
    </row>
    <row r="34" spans="1:11" ht="15" x14ac:dyDescent="0.2">
      <c r="A34" s="39"/>
      <c r="B34" s="39"/>
      <c r="C34" s="40" t="s">
        <v>98</v>
      </c>
      <c r="D34" s="37" t="s">
        <v>99</v>
      </c>
      <c r="E34" s="39"/>
      <c r="F34" s="39"/>
      <c r="G34" s="39"/>
      <c r="H34" s="39"/>
      <c r="I34" s="39"/>
      <c r="J34" s="39"/>
      <c r="K34" s="39"/>
    </row>
    <row r="35" spans="1:11" ht="15" x14ac:dyDescent="0.2">
      <c r="A35" s="39"/>
      <c r="B35" s="39"/>
      <c r="C35" s="38"/>
      <c r="D35" s="37" t="s">
        <v>100</v>
      </c>
      <c r="E35" s="39"/>
      <c r="F35" s="39"/>
      <c r="G35" s="39"/>
      <c r="H35" s="39"/>
      <c r="I35" s="39"/>
      <c r="J35" s="39"/>
      <c r="K35" s="39"/>
    </row>
    <row r="36" spans="1:11" ht="15" x14ac:dyDescent="0.2">
      <c r="A36" s="39"/>
      <c r="B36" s="39"/>
      <c r="C36" s="40"/>
      <c r="D36" s="39"/>
      <c r="E36" s="39"/>
      <c r="F36" s="39"/>
      <c r="G36" s="39"/>
      <c r="H36" s="39"/>
      <c r="I36" s="39"/>
      <c r="J36" s="39"/>
      <c r="K36" s="39"/>
    </row>
    <row r="37" spans="1:11" ht="15" x14ac:dyDescent="0.2">
      <c r="A37" s="39"/>
      <c r="B37" s="39"/>
      <c r="C37" s="40" t="s">
        <v>101</v>
      </c>
      <c r="D37" s="37" t="s">
        <v>102</v>
      </c>
      <c r="E37" s="39"/>
      <c r="F37" s="39"/>
      <c r="G37" s="39"/>
      <c r="H37" s="39"/>
      <c r="I37" s="39"/>
      <c r="J37" s="39"/>
      <c r="K37" s="39"/>
    </row>
    <row r="38" spans="1:11" ht="15" x14ac:dyDescent="0.2">
      <c r="A38" s="39"/>
      <c r="B38" s="39"/>
      <c r="C38" s="38"/>
      <c r="D38" s="37" t="s">
        <v>103</v>
      </c>
      <c r="E38" s="39"/>
      <c r="F38" s="39"/>
      <c r="G38" s="39"/>
      <c r="H38" s="39"/>
      <c r="I38" s="39"/>
      <c r="J38" s="39"/>
      <c r="K38" s="39"/>
    </row>
    <row r="39" spans="1:11" ht="15" x14ac:dyDescent="0.2">
      <c r="A39" s="39"/>
      <c r="B39" s="39"/>
      <c r="C39" s="38"/>
      <c r="D39" s="37" t="s">
        <v>104</v>
      </c>
      <c r="E39" s="39"/>
      <c r="F39" s="39"/>
      <c r="G39" s="39"/>
      <c r="H39" s="39"/>
      <c r="I39" s="39"/>
      <c r="J39" s="39"/>
      <c r="K39" s="39"/>
    </row>
    <row r="40" spans="1:11" ht="15" x14ac:dyDescent="0.2">
      <c r="A40" s="39"/>
      <c r="B40" s="39"/>
      <c r="C40" s="39"/>
      <c r="D40" s="40" t="s">
        <v>105</v>
      </c>
      <c r="E40" s="39"/>
      <c r="F40" s="39"/>
      <c r="G40" s="39"/>
      <c r="H40" s="39"/>
      <c r="I40" s="39"/>
      <c r="J40" s="39"/>
      <c r="K40" s="39"/>
    </row>
    <row r="41" spans="1:11" ht="15" x14ac:dyDescent="0.2">
      <c r="A41" s="39"/>
      <c r="B41" s="39"/>
      <c r="C41" s="40"/>
      <c r="D41" s="39"/>
      <c r="E41" s="39"/>
      <c r="F41" s="39"/>
      <c r="G41" s="39"/>
      <c r="H41" s="39"/>
      <c r="I41" s="39"/>
      <c r="J41" s="39"/>
      <c r="K41" s="39"/>
    </row>
    <row r="42" spans="1:11" ht="15" x14ac:dyDescent="0.2">
      <c r="A42" s="39"/>
      <c r="B42" s="39"/>
      <c r="C42" s="40" t="s">
        <v>106</v>
      </c>
      <c r="D42" s="37" t="s">
        <v>107</v>
      </c>
      <c r="E42" s="39"/>
      <c r="F42" s="39"/>
      <c r="G42" s="39"/>
      <c r="H42" s="39"/>
      <c r="I42" s="39"/>
      <c r="J42" s="39"/>
      <c r="K42" s="39"/>
    </row>
    <row r="43" spans="1:11" ht="15" x14ac:dyDescent="0.2">
      <c r="A43" s="39"/>
      <c r="B43" s="39"/>
      <c r="C43" s="38"/>
      <c r="D43" s="37" t="s">
        <v>108</v>
      </c>
      <c r="E43" s="39"/>
      <c r="F43" s="39"/>
      <c r="G43" s="39"/>
      <c r="H43" s="39"/>
      <c r="I43" s="39"/>
      <c r="J43" s="39"/>
      <c r="K43" s="39"/>
    </row>
    <row r="44" spans="1:11" ht="15" x14ac:dyDescent="0.2">
      <c r="A44" s="39"/>
      <c r="B44" s="39"/>
      <c r="C44" s="38"/>
      <c r="D44" s="37" t="s">
        <v>109</v>
      </c>
      <c r="E44" s="39"/>
      <c r="F44" s="39"/>
      <c r="G44" s="39"/>
      <c r="H44" s="39"/>
      <c r="I44" s="39"/>
      <c r="J44" s="39"/>
      <c r="K44" s="39"/>
    </row>
    <row r="45" spans="1:11" ht="15" x14ac:dyDescent="0.2">
      <c r="A45" s="39"/>
      <c r="B45" s="39"/>
      <c r="C45" s="40"/>
      <c r="D45" s="39"/>
      <c r="E45" s="39"/>
      <c r="F45" s="39"/>
      <c r="G45" s="39"/>
      <c r="H45" s="39"/>
      <c r="I45" s="39"/>
      <c r="J45" s="39"/>
      <c r="K45" s="39"/>
    </row>
    <row r="46" spans="1:11" ht="15" x14ac:dyDescent="0.2">
      <c r="A46" s="39"/>
      <c r="B46" s="39"/>
      <c r="C46" s="40" t="s">
        <v>110</v>
      </c>
      <c r="D46" s="37" t="s">
        <v>111</v>
      </c>
      <c r="E46" s="39"/>
      <c r="F46" s="39"/>
      <c r="G46" s="39"/>
      <c r="H46" s="39"/>
      <c r="I46" s="39"/>
      <c r="J46" s="39"/>
      <c r="K46" s="39"/>
    </row>
    <row r="47" spans="1:11" ht="15" x14ac:dyDescent="0.2">
      <c r="A47" s="39"/>
      <c r="B47" s="39"/>
      <c r="C47" s="39"/>
      <c r="D47" s="40" t="s">
        <v>112</v>
      </c>
      <c r="E47" s="39"/>
      <c r="F47" s="39"/>
      <c r="G47" s="39"/>
      <c r="H47" s="39"/>
      <c r="I47" s="39"/>
      <c r="J47" s="39"/>
      <c r="K47" s="39"/>
    </row>
    <row r="48" spans="1:11" x14ac:dyDescent="0.2">
      <c r="A48" s="39"/>
      <c r="B48" s="39"/>
      <c r="C48" s="38"/>
      <c r="D48" s="39"/>
      <c r="E48" s="39"/>
      <c r="F48" s="39"/>
      <c r="G48" s="39"/>
      <c r="H48" s="39"/>
      <c r="I48" s="39"/>
      <c r="J48" s="39"/>
      <c r="K48" s="39"/>
    </row>
    <row r="49" spans="1:11" ht="15" x14ac:dyDescent="0.2">
      <c r="A49" s="39"/>
      <c r="B49" s="43" t="s">
        <v>119</v>
      </c>
      <c r="C49" s="45" t="s">
        <v>120</v>
      </c>
      <c r="D49" s="43"/>
      <c r="E49" s="43"/>
      <c r="F49" s="43"/>
      <c r="G49" s="43"/>
      <c r="H49" s="43"/>
      <c r="I49" s="43"/>
      <c r="J49" s="43"/>
      <c r="K49" s="39"/>
    </row>
    <row r="50" spans="1:11" ht="106.5" customHeight="1" x14ac:dyDescent="0.2">
      <c r="A50" s="39"/>
      <c r="B50" s="44"/>
      <c r="C50" s="69" t="s">
        <v>118</v>
      </c>
      <c r="D50" s="70"/>
      <c r="E50" s="70"/>
      <c r="F50" s="70"/>
      <c r="G50" s="70"/>
      <c r="H50" s="70"/>
      <c r="I50" s="70"/>
      <c r="J50" s="70"/>
      <c r="K50" s="39"/>
    </row>
    <row r="51" spans="1:11" x14ac:dyDescent="0.2">
      <c r="A51" s="39"/>
      <c r="B51" s="39"/>
      <c r="C51" s="38"/>
      <c r="D51" s="39"/>
      <c r="E51" s="39"/>
      <c r="F51" s="39"/>
      <c r="G51" s="39"/>
      <c r="H51" s="39"/>
      <c r="I51" s="39"/>
      <c r="J51" s="39"/>
      <c r="K51" s="39"/>
    </row>
    <row r="52" spans="1:11" x14ac:dyDescent="0.2">
      <c r="A52" s="39"/>
      <c r="B52" s="39"/>
      <c r="C52" s="38"/>
      <c r="D52" s="39"/>
      <c r="E52" s="39"/>
      <c r="F52" s="39"/>
      <c r="G52" s="39"/>
      <c r="H52" s="39"/>
      <c r="I52" s="39"/>
      <c r="J52" s="39"/>
      <c r="K52" s="39"/>
    </row>
    <row r="53" spans="1:11" x14ac:dyDescent="0.2">
      <c r="A53" s="39"/>
      <c r="B53" s="39"/>
      <c r="C53" s="38"/>
      <c r="D53" s="39"/>
      <c r="E53" s="39"/>
      <c r="F53" s="39"/>
      <c r="G53" s="39"/>
      <c r="H53" s="39"/>
      <c r="I53" s="39"/>
      <c r="J53" s="39"/>
      <c r="K53" s="39"/>
    </row>
    <row r="59" spans="1:11" x14ac:dyDescent="0.2">
      <c r="D59" s="42"/>
    </row>
    <row r="60" spans="1:11" x14ac:dyDescent="0.2">
      <c r="D60" s="42"/>
    </row>
  </sheetData>
  <sheetProtection password="C751" sheet="1" objects="1" scenarios="1"/>
  <mergeCells count="2">
    <mergeCell ref="B5:J5"/>
    <mergeCell ref="C50:J50"/>
  </mergeCells>
  <phoneticPr fontId="1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workbookViewId="0">
      <selection activeCell="C5" sqref="C5:F5"/>
    </sheetView>
  </sheetViews>
  <sheetFormatPr baseColWidth="10" defaultRowHeight="12.75" x14ac:dyDescent="0.2"/>
  <cols>
    <col min="1" max="1" width="2.7109375" customWidth="1"/>
    <col min="2" max="2" width="50.7109375" customWidth="1"/>
    <col min="3" max="3" width="10.7109375" customWidth="1"/>
    <col min="4" max="4" width="18.7109375" customWidth="1"/>
    <col min="5" max="5" width="10.7109375" style="5" customWidth="1"/>
    <col min="6" max="6" width="18.7109375" customWidth="1"/>
    <col min="7" max="7" width="2.7109375" customWidth="1"/>
    <col min="8" max="10" width="3.7109375" style="50" customWidth="1"/>
    <col min="11" max="11" width="30.28515625" customWidth="1"/>
  </cols>
  <sheetData>
    <row r="1" spans="1:7" ht="18" customHeight="1" x14ac:dyDescent="0.2">
      <c r="A1" s="1"/>
      <c r="B1" s="1"/>
      <c r="C1" s="1"/>
      <c r="D1" s="1"/>
      <c r="E1" s="14"/>
      <c r="F1" s="1"/>
      <c r="G1" s="1"/>
    </row>
    <row r="2" spans="1:7" ht="24" customHeight="1" x14ac:dyDescent="0.35">
      <c r="A2" s="1"/>
      <c r="B2" s="25" t="s">
        <v>59</v>
      </c>
      <c r="C2" s="21"/>
      <c r="D2" s="21"/>
      <c r="E2" s="14"/>
      <c r="F2" s="57" t="s">
        <v>128</v>
      </c>
      <c r="G2" s="1"/>
    </row>
    <row r="3" spans="1:7" ht="18" customHeight="1" x14ac:dyDescent="0.2">
      <c r="A3" s="1"/>
      <c r="B3" s="20" t="s">
        <v>55</v>
      </c>
      <c r="C3" s="1"/>
      <c r="D3" s="1"/>
      <c r="E3" s="14"/>
      <c r="F3" s="1"/>
      <c r="G3" s="1"/>
    </row>
    <row r="4" spans="1:7" ht="18" customHeight="1" x14ac:dyDescent="0.2">
      <c r="A4" s="1"/>
      <c r="B4" s="1"/>
      <c r="C4" s="1"/>
      <c r="D4" s="1"/>
      <c r="E4" s="14"/>
      <c r="F4" s="1"/>
      <c r="G4" s="1"/>
    </row>
    <row r="5" spans="1:7" ht="18" customHeight="1" x14ac:dyDescent="0.2">
      <c r="A5" s="1"/>
      <c r="B5" s="6" t="s">
        <v>26</v>
      </c>
      <c r="C5" s="77" t="s">
        <v>31</v>
      </c>
      <c r="D5" s="78"/>
      <c r="E5" s="78"/>
      <c r="F5" s="78"/>
      <c r="G5" s="1"/>
    </row>
    <row r="6" spans="1:7" ht="18" customHeight="1" x14ac:dyDescent="0.2">
      <c r="A6" s="1"/>
      <c r="B6" s="7" t="s">
        <v>121</v>
      </c>
      <c r="C6" s="77" t="s">
        <v>31</v>
      </c>
      <c r="D6" s="78"/>
      <c r="E6" s="78"/>
      <c r="F6" s="78"/>
      <c r="G6" s="1"/>
    </row>
    <row r="7" spans="1:7" ht="18" customHeight="1" x14ac:dyDescent="0.2">
      <c r="A7" s="1"/>
      <c r="B7" s="7" t="s">
        <v>44</v>
      </c>
      <c r="C7" s="16" t="s">
        <v>31</v>
      </c>
      <c r="D7" s="4" t="s">
        <v>37</v>
      </c>
      <c r="E7" s="16" t="s">
        <v>31</v>
      </c>
      <c r="F7" s="4" t="s">
        <v>35</v>
      </c>
      <c r="G7" s="1"/>
    </row>
    <row r="8" spans="1:7" ht="18" customHeight="1" x14ac:dyDescent="0.2">
      <c r="A8" s="1"/>
      <c r="B8" s="7" t="s">
        <v>11</v>
      </c>
      <c r="C8" s="77" t="s">
        <v>31</v>
      </c>
      <c r="D8" s="78"/>
      <c r="E8" s="78"/>
      <c r="F8" s="78"/>
      <c r="G8" s="1"/>
    </row>
    <row r="9" spans="1:7" ht="18" customHeight="1" x14ac:dyDescent="0.2">
      <c r="A9" s="1"/>
      <c r="B9" s="20" t="s">
        <v>122</v>
      </c>
      <c r="C9" s="1"/>
      <c r="D9" s="1"/>
      <c r="E9" s="14"/>
      <c r="F9" s="1"/>
      <c r="G9" s="1"/>
    </row>
    <row r="10" spans="1:7" ht="18" customHeight="1" x14ac:dyDescent="0.2">
      <c r="A10" s="1"/>
      <c r="B10" s="1"/>
      <c r="C10" s="1"/>
      <c r="D10" s="1"/>
      <c r="E10" s="14"/>
      <c r="F10" s="1"/>
      <c r="G10" s="1"/>
    </row>
    <row r="11" spans="1:7" ht="18" customHeight="1" x14ac:dyDescent="0.2">
      <c r="A11" s="1"/>
      <c r="B11" s="6" t="s">
        <v>1</v>
      </c>
      <c r="C11" s="77" t="s">
        <v>31</v>
      </c>
      <c r="D11" s="78"/>
      <c r="E11" s="78"/>
      <c r="F11" s="78"/>
      <c r="G11" s="1"/>
    </row>
    <row r="12" spans="1:7" ht="18" customHeight="1" x14ac:dyDescent="0.2">
      <c r="A12" s="1"/>
      <c r="B12" s="7" t="s">
        <v>2</v>
      </c>
      <c r="C12" s="77" t="s">
        <v>31</v>
      </c>
      <c r="D12" s="78"/>
      <c r="E12" s="78"/>
      <c r="F12" s="78"/>
      <c r="G12" s="1"/>
    </row>
    <row r="13" spans="1:7" ht="18" customHeight="1" x14ac:dyDescent="0.2">
      <c r="A13" s="1"/>
      <c r="B13" s="7" t="s">
        <v>3</v>
      </c>
      <c r="C13" s="77" t="s">
        <v>31</v>
      </c>
      <c r="D13" s="78"/>
      <c r="E13" s="78"/>
      <c r="F13" s="78"/>
      <c r="G13" s="1"/>
    </row>
    <row r="14" spans="1:7" ht="18" customHeight="1" x14ac:dyDescent="0.2">
      <c r="A14" s="1"/>
      <c r="B14" s="7" t="s">
        <v>4</v>
      </c>
      <c r="C14" s="77" t="s">
        <v>31</v>
      </c>
      <c r="D14" s="78"/>
      <c r="E14" s="78"/>
      <c r="F14" s="78"/>
      <c r="G14" s="1"/>
    </row>
    <row r="15" spans="1:7" ht="18" customHeight="1" x14ac:dyDescent="0.2">
      <c r="A15" s="1"/>
      <c r="B15" s="7" t="s">
        <v>5</v>
      </c>
      <c r="C15" s="77" t="s">
        <v>31</v>
      </c>
      <c r="D15" s="78"/>
      <c r="E15" s="78"/>
      <c r="F15" s="78"/>
      <c r="G15" s="1"/>
    </row>
    <row r="16" spans="1:7" ht="18" customHeight="1" x14ac:dyDescent="0.2">
      <c r="A16" s="1"/>
      <c r="B16" s="7" t="s">
        <v>8</v>
      </c>
      <c r="C16" s="77" t="s">
        <v>31</v>
      </c>
      <c r="D16" s="78"/>
      <c r="E16" s="78"/>
      <c r="F16" s="78"/>
      <c r="G16" s="1"/>
    </row>
    <row r="17" spans="1:10" ht="18" customHeight="1" x14ac:dyDescent="0.2">
      <c r="A17" s="1"/>
      <c r="B17" s="7" t="s">
        <v>6</v>
      </c>
      <c r="C17" s="77" t="s">
        <v>31</v>
      </c>
      <c r="D17" s="78"/>
      <c r="E17" s="78"/>
      <c r="F17" s="78"/>
      <c r="G17" s="1"/>
    </row>
    <row r="18" spans="1:10" ht="18" customHeight="1" x14ac:dyDescent="0.2">
      <c r="A18" s="1"/>
      <c r="B18" s="7" t="s">
        <v>7</v>
      </c>
      <c r="C18" s="77" t="s">
        <v>31</v>
      </c>
      <c r="D18" s="78"/>
      <c r="E18" s="78"/>
      <c r="F18" s="78"/>
      <c r="G18" s="1"/>
    </row>
    <row r="19" spans="1:10" ht="18" customHeight="1" x14ac:dyDescent="0.2">
      <c r="A19" s="1"/>
      <c r="B19" s="7" t="s">
        <v>9</v>
      </c>
      <c r="C19" s="77" t="s">
        <v>31</v>
      </c>
      <c r="D19" s="78"/>
      <c r="E19" s="78"/>
      <c r="F19" s="78"/>
      <c r="G19" s="1"/>
    </row>
    <row r="20" spans="1:10" ht="18" customHeight="1" x14ac:dyDescent="0.2">
      <c r="A20" s="1"/>
      <c r="B20" s="7" t="s">
        <v>10</v>
      </c>
      <c r="C20" s="77" t="s">
        <v>31</v>
      </c>
      <c r="D20" s="78"/>
      <c r="E20" s="78"/>
      <c r="F20" s="78"/>
      <c r="G20" s="1"/>
    </row>
    <row r="21" spans="1:10" ht="18" customHeight="1" x14ac:dyDescent="0.2">
      <c r="A21" s="1"/>
      <c r="B21" s="1"/>
      <c r="C21" s="1"/>
      <c r="D21" s="1"/>
      <c r="E21" s="14"/>
      <c r="F21" s="1"/>
      <c r="G21" s="1"/>
    </row>
    <row r="22" spans="1:10" ht="18" customHeight="1" thickBot="1" x14ac:dyDescent="0.25">
      <c r="A22" s="1"/>
      <c r="B22" s="1"/>
      <c r="C22" s="1"/>
      <c r="D22" s="1"/>
      <c r="E22" s="14"/>
      <c r="F22" s="1"/>
      <c r="G22" s="1"/>
    </row>
    <row r="23" spans="1:10" s="26" customFormat="1" ht="24" customHeight="1" thickBot="1" x14ac:dyDescent="0.4">
      <c r="A23" s="25"/>
      <c r="B23" s="27" t="s">
        <v>12</v>
      </c>
      <c r="C23" s="28"/>
      <c r="D23" s="28"/>
      <c r="E23" s="29"/>
      <c r="F23" s="30"/>
      <c r="G23" s="25"/>
      <c r="H23" s="51"/>
      <c r="I23" s="51"/>
      <c r="J23" s="51"/>
    </row>
    <row r="24" spans="1:10" ht="18" customHeight="1" x14ac:dyDescent="0.2">
      <c r="A24" s="1"/>
      <c r="B24" s="1"/>
      <c r="C24" s="1"/>
      <c r="D24" s="1"/>
      <c r="E24" s="14"/>
      <c r="F24" s="1"/>
      <c r="G24" s="1"/>
    </row>
    <row r="25" spans="1:10" ht="18" customHeight="1" thickBot="1" x14ac:dyDescent="0.25">
      <c r="A25" s="1"/>
      <c r="B25" s="33" t="s">
        <v>61</v>
      </c>
      <c r="C25" s="2"/>
      <c r="D25" s="2"/>
      <c r="E25" s="10"/>
      <c r="F25" s="2"/>
      <c r="G25" s="1"/>
    </row>
    <row r="26" spans="1:10" ht="18" customHeight="1" x14ac:dyDescent="0.2">
      <c r="A26" s="1"/>
      <c r="B26" s="1"/>
      <c r="C26" s="1"/>
      <c r="D26" s="1"/>
      <c r="E26" s="13"/>
      <c r="F26" s="1"/>
      <c r="G26" s="1"/>
    </row>
    <row r="27" spans="1:10" ht="18" customHeight="1" x14ac:dyDescent="0.2">
      <c r="A27" s="1"/>
      <c r="B27" s="79" t="s">
        <v>115</v>
      </c>
      <c r="C27" s="79"/>
      <c r="D27" s="80"/>
      <c r="E27" s="15"/>
      <c r="F27" s="3" t="s">
        <v>14</v>
      </c>
      <c r="G27" s="1"/>
      <c r="H27" s="50">
        <f t="shared" ref="H27:H32" si="0">IF(E27="ja",1,0)</f>
        <v>0</v>
      </c>
    </row>
    <row r="28" spans="1:10" ht="18" customHeight="1" x14ac:dyDescent="0.2">
      <c r="A28" s="1"/>
      <c r="B28" s="79" t="s">
        <v>13</v>
      </c>
      <c r="C28" s="79"/>
      <c r="D28" s="80"/>
      <c r="E28" s="15"/>
      <c r="F28" s="3" t="s">
        <v>14</v>
      </c>
      <c r="G28" s="1"/>
      <c r="H28" s="50">
        <f t="shared" si="0"/>
        <v>0</v>
      </c>
    </row>
    <row r="29" spans="1:10" ht="30" customHeight="1" x14ac:dyDescent="0.2">
      <c r="A29" s="1"/>
      <c r="B29" s="79" t="s">
        <v>60</v>
      </c>
      <c r="C29" s="79"/>
      <c r="D29" s="80"/>
      <c r="E29" s="15"/>
      <c r="F29" s="1" t="s">
        <v>14</v>
      </c>
      <c r="G29" s="1"/>
      <c r="H29" s="50">
        <f t="shared" si="0"/>
        <v>0</v>
      </c>
    </row>
    <row r="30" spans="1:10" ht="18" customHeight="1" x14ac:dyDescent="0.2">
      <c r="A30" s="1"/>
      <c r="B30" s="79" t="s">
        <v>15</v>
      </c>
      <c r="C30" s="79"/>
      <c r="D30" s="80"/>
      <c r="E30" s="15"/>
      <c r="F30" s="3" t="s">
        <v>14</v>
      </c>
      <c r="G30" s="1"/>
      <c r="H30" s="50">
        <f t="shared" si="0"/>
        <v>0</v>
      </c>
    </row>
    <row r="31" spans="1:10" ht="18" customHeight="1" x14ac:dyDescent="0.2">
      <c r="A31" s="1"/>
      <c r="B31" s="79" t="s">
        <v>16</v>
      </c>
      <c r="C31" s="79"/>
      <c r="D31" s="80"/>
      <c r="E31" s="15"/>
      <c r="F31" s="3" t="s">
        <v>14</v>
      </c>
      <c r="G31" s="1"/>
      <c r="H31" s="50">
        <f t="shared" si="0"/>
        <v>0</v>
      </c>
    </row>
    <row r="32" spans="1:10" ht="18" customHeight="1" x14ac:dyDescent="0.2">
      <c r="A32" s="1"/>
      <c r="B32" s="79" t="s">
        <v>27</v>
      </c>
      <c r="C32" s="79"/>
      <c r="D32" s="80"/>
      <c r="E32" s="15"/>
      <c r="F32" s="3" t="s">
        <v>14</v>
      </c>
      <c r="G32" s="1"/>
      <c r="H32" s="50">
        <f t="shared" si="0"/>
        <v>0</v>
      </c>
      <c r="I32" s="50">
        <f>SUM(H27:H32)</f>
        <v>0</v>
      </c>
      <c r="J32" s="50">
        <f>IF(I32=6,1,0)</f>
        <v>0</v>
      </c>
    </row>
    <row r="33" spans="1:10" ht="18" customHeight="1" x14ac:dyDescent="0.2">
      <c r="A33" s="1"/>
      <c r="B33" s="12"/>
      <c r="C33" s="12"/>
      <c r="D33" s="12"/>
      <c r="E33" s="14"/>
      <c r="F33" s="1"/>
      <c r="G33" s="1"/>
    </row>
    <row r="34" spans="1:10" ht="18" customHeight="1" thickBot="1" x14ac:dyDescent="0.25">
      <c r="A34" s="1"/>
      <c r="B34" s="81" t="s">
        <v>17</v>
      </c>
      <c r="C34" s="82"/>
      <c r="D34" s="82"/>
      <c r="E34" s="10"/>
      <c r="F34" s="2"/>
      <c r="G34" s="1"/>
    </row>
    <row r="35" spans="1:10" ht="18" customHeight="1" x14ac:dyDescent="0.2">
      <c r="A35" s="1"/>
      <c r="B35" s="12"/>
      <c r="C35" s="12"/>
      <c r="D35" s="12"/>
      <c r="E35" s="14"/>
      <c r="F35" s="1"/>
      <c r="G35" s="1"/>
    </row>
    <row r="36" spans="1:10" ht="30" customHeight="1" x14ac:dyDescent="0.2">
      <c r="A36" s="1"/>
      <c r="B36" s="8" t="s">
        <v>116</v>
      </c>
      <c r="C36" s="77" t="s">
        <v>31</v>
      </c>
      <c r="D36" s="78"/>
      <c r="E36" s="78"/>
      <c r="F36" s="78"/>
      <c r="G36" s="1"/>
    </row>
    <row r="37" spans="1:10" ht="18" customHeight="1" x14ac:dyDescent="0.2">
      <c r="A37" s="1"/>
      <c r="B37" s="9" t="s">
        <v>9</v>
      </c>
      <c r="C37" s="77" t="s">
        <v>31</v>
      </c>
      <c r="D37" s="78"/>
      <c r="E37" s="78"/>
      <c r="F37" s="78"/>
      <c r="G37" s="1"/>
    </row>
    <row r="38" spans="1:10" ht="18" customHeight="1" x14ac:dyDescent="0.2">
      <c r="A38" s="1"/>
      <c r="B38" s="9" t="s">
        <v>18</v>
      </c>
      <c r="C38" s="77" t="s">
        <v>31</v>
      </c>
      <c r="D38" s="78"/>
      <c r="E38" s="78"/>
      <c r="F38" s="78"/>
      <c r="G38" s="1"/>
    </row>
    <row r="39" spans="1:10" ht="18" customHeight="1" x14ac:dyDescent="0.2">
      <c r="A39" s="1"/>
      <c r="B39" s="12"/>
      <c r="C39" s="12"/>
      <c r="D39" s="12"/>
      <c r="E39" s="14"/>
      <c r="F39" s="1"/>
      <c r="G39" s="1"/>
    </row>
    <row r="40" spans="1:10" ht="18" customHeight="1" x14ac:dyDescent="0.2">
      <c r="A40" s="1"/>
      <c r="B40" s="79" t="s">
        <v>19</v>
      </c>
      <c r="C40" s="79"/>
      <c r="D40" s="79"/>
      <c r="E40" s="13"/>
      <c r="F40" s="1"/>
      <c r="G40" s="1"/>
      <c r="H40" s="50">
        <f>SUM(H41:H44)</f>
        <v>0</v>
      </c>
    </row>
    <row r="41" spans="1:10" ht="18" customHeight="1" x14ac:dyDescent="0.2">
      <c r="A41" s="1"/>
      <c r="B41" s="17" t="s">
        <v>47</v>
      </c>
      <c r="C41" s="12"/>
      <c r="D41" s="23" t="s">
        <v>62</v>
      </c>
      <c r="E41" s="15"/>
      <c r="F41" s="1" t="s">
        <v>32</v>
      </c>
      <c r="G41" s="1"/>
      <c r="H41" s="50">
        <f>IF(E43&gt;159,1,0)</f>
        <v>0</v>
      </c>
      <c r="I41" s="50">
        <f>IF(E44="Standard",-2,0)</f>
        <v>0</v>
      </c>
    </row>
    <row r="42" spans="1:10" ht="18" customHeight="1" x14ac:dyDescent="0.2">
      <c r="A42" s="1"/>
      <c r="B42" s="17" t="s">
        <v>48</v>
      </c>
      <c r="C42" s="12"/>
      <c r="D42" s="23" t="s">
        <v>63</v>
      </c>
      <c r="E42" s="16"/>
      <c r="F42" s="1" t="s">
        <v>32</v>
      </c>
      <c r="G42" s="1"/>
      <c r="H42" s="50">
        <f>IF(E43&gt;179,2,0)</f>
        <v>0</v>
      </c>
      <c r="I42" s="50">
        <f>IF(H40+I41&lt;0,0,H40+I41)</f>
        <v>0</v>
      </c>
    </row>
    <row r="43" spans="1:10" ht="18" customHeight="1" x14ac:dyDescent="0.2">
      <c r="A43" s="1"/>
      <c r="B43" s="17"/>
      <c r="C43" s="12"/>
      <c r="D43" s="23" t="s">
        <v>33</v>
      </c>
      <c r="E43" s="14">
        <f>E41*E42</f>
        <v>0</v>
      </c>
      <c r="F43" s="1" t="s">
        <v>34</v>
      </c>
      <c r="G43" s="1"/>
      <c r="H43" s="50">
        <f>IF(E43&gt;199,2,0)</f>
        <v>0</v>
      </c>
    </row>
    <row r="44" spans="1:10" ht="18" customHeight="1" x14ac:dyDescent="0.2">
      <c r="A44" s="1"/>
      <c r="B44" s="17"/>
      <c r="C44" s="12"/>
      <c r="D44" s="23" t="s">
        <v>36</v>
      </c>
      <c r="E44" s="14" t="str">
        <f>IF(C7="x","Standard","Latein")</f>
        <v>Latein</v>
      </c>
      <c r="F44" s="1"/>
      <c r="G44" s="1"/>
      <c r="H44" s="50">
        <f>IF(E43&gt;219,2,0)</f>
        <v>0</v>
      </c>
      <c r="J44" s="50">
        <f>IF(I42&gt;5,5,I42)</f>
        <v>0</v>
      </c>
    </row>
    <row r="45" spans="1:10" ht="18" customHeight="1" x14ac:dyDescent="0.2">
      <c r="A45" s="1"/>
      <c r="B45" s="12"/>
      <c r="C45" s="12"/>
      <c r="D45" s="12"/>
      <c r="E45" s="14"/>
      <c r="F45" s="1"/>
      <c r="G45" s="1"/>
    </row>
    <row r="46" spans="1:10" ht="18" customHeight="1" x14ac:dyDescent="0.2">
      <c r="A46" s="1"/>
      <c r="B46" s="79" t="s">
        <v>20</v>
      </c>
      <c r="C46" s="79"/>
      <c r="D46" s="80"/>
      <c r="E46" s="16"/>
      <c r="F46" s="1" t="s">
        <v>24</v>
      </c>
      <c r="G46" s="1"/>
      <c r="H46" s="50">
        <f>E46/50</f>
        <v>0</v>
      </c>
      <c r="I46" s="50">
        <f>ROUNDDOWN(H46,0)</f>
        <v>0</v>
      </c>
      <c r="J46" s="50">
        <f>IF(I46&gt;10,10,I46)</f>
        <v>0</v>
      </c>
    </row>
    <row r="47" spans="1:10" ht="18" customHeight="1" x14ac:dyDescent="0.2">
      <c r="A47" s="1"/>
      <c r="B47" s="18" t="s">
        <v>49</v>
      </c>
      <c r="C47" s="12"/>
      <c r="D47" s="12"/>
      <c r="E47" s="14"/>
      <c r="F47" s="1"/>
      <c r="G47" s="1"/>
    </row>
    <row r="48" spans="1:10" ht="18" customHeight="1" x14ac:dyDescent="0.2">
      <c r="A48" s="1"/>
      <c r="B48" s="18"/>
      <c r="C48" s="12"/>
      <c r="D48" s="12"/>
      <c r="E48" s="14"/>
      <c r="F48" s="1"/>
      <c r="G48" s="1"/>
    </row>
    <row r="49" spans="1:10" ht="18" customHeight="1" x14ac:dyDescent="0.2">
      <c r="A49" s="1"/>
      <c r="B49" s="24" t="str">
        <f>"Seite 1 von 3 - LM "&amp;C5&amp;" "&amp;C6&amp;" "&amp;E44&amp;" - "&amp;C11</f>
        <v xml:space="preserve">Seite 1 von 3 - LM     Latein -  </v>
      </c>
      <c r="C49" s="12"/>
      <c r="D49" s="12"/>
      <c r="E49" s="14"/>
      <c r="F49" s="1"/>
      <c r="G49" s="1"/>
    </row>
    <row r="50" spans="1:10" ht="18" customHeight="1" x14ac:dyDescent="0.2">
      <c r="A50" s="1"/>
      <c r="B50" s="24"/>
      <c r="C50" s="12"/>
      <c r="D50" s="12"/>
      <c r="E50" s="14"/>
      <c r="F50" s="1"/>
      <c r="G50" s="1"/>
    </row>
    <row r="51" spans="1:10" ht="18" customHeight="1" thickBot="1" x14ac:dyDescent="0.25">
      <c r="A51" s="1"/>
      <c r="B51" s="81" t="s">
        <v>21</v>
      </c>
      <c r="C51" s="81"/>
      <c r="D51" s="81"/>
      <c r="E51" s="10"/>
      <c r="F51" s="2"/>
      <c r="G51" s="1"/>
    </row>
    <row r="52" spans="1:10" ht="18" customHeight="1" x14ac:dyDescent="0.2">
      <c r="A52" s="1"/>
      <c r="B52" s="12"/>
      <c r="C52" s="12"/>
      <c r="D52" s="12"/>
      <c r="E52" s="14"/>
      <c r="F52" s="1"/>
      <c r="G52" s="1"/>
    </row>
    <row r="53" spans="1:10" ht="18" customHeight="1" x14ac:dyDescent="0.2">
      <c r="A53" s="1"/>
      <c r="B53" s="12" t="s">
        <v>22</v>
      </c>
      <c r="C53" s="12"/>
      <c r="D53" s="12"/>
      <c r="E53" s="13"/>
      <c r="F53" s="1"/>
      <c r="G53" s="1"/>
    </row>
    <row r="54" spans="1:10" ht="18" customHeight="1" x14ac:dyDescent="0.2">
      <c r="A54" s="1"/>
      <c r="B54" s="79" t="s">
        <v>50</v>
      </c>
      <c r="C54" s="79"/>
      <c r="D54" s="80"/>
      <c r="E54" s="15"/>
      <c r="F54" s="3" t="s">
        <v>14</v>
      </c>
      <c r="G54" s="1"/>
      <c r="J54" s="50">
        <f>IF(E54="ja",5,0)</f>
        <v>0</v>
      </c>
    </row>
    <row r="55" spans="1:10" ht="18" customHeight="1" x14ac:dyDescent="0.2">
      <c r="A55" s="1"/>
      <c r="B55" s="79" t="s">
        <v>38</v>
      </c>
      <c r="C55" s="79"/>
      <c r="D55" s="79"/>
      <c r="E55" s="14"/>
      <c r="F55" s="1"/>
      <c r="G55" s="1"/>
    </row>
    <row r="56" spans="1:10" ht="18" customHeight="1" x14ac:dyDescent="0.2">
      <c r="A56" s="1"/>
      <c r="B56" s="12"/>
      <c r="C56" s="12"/>
      <c r="D56" s="12"/>
      <c r="E56" s="14"/>
      <c r="F56" s="1"/>
      <c r="G56" s="1"/>
    </row>
    <row r="57" spans="1:10" ht="18" customHeight="1" x14ac:dyDescent="0.2">
      <c r="A57" s="1"/>
      <c r="B57" s="63" t="s">
        <v>133</v>
      </c>
      <c r="C57" s="87"/>
      <c r="D57" s="88"/>
      <c r="E57" s="89"/>
      <c r="F57" s="1"/>
      <c r="G57" s="1"/>
    </row>
    <row r="58" spans="1:10" s="65" customFormat="1" ht="18" customHeight="1" x14ac:dyDescent="0.2">
      <c r="A58" s="62"/>
      <c r="B58" s="66" t="s">
        <v>135</v>
      </c>
      <c r="C58" s="12"/>
      <c r="D58" s="12"/>
      <c r="E58" s="15"/>
      <c r="F58" s="62" t="s">
        <v>134</v>
      </c>
      <c r="G58" s="62"/>
      <c r="H58" s="64"/>
      <c r="I58" s="64"/>
      <c r="J58" s="64"/>
    </row>
    <row r="59" spans="1:10" s="65" customFormat="1" ht="18" customHeight="1" x14ac:dyDescent="0.2">
      <c r="A59" s="62"/>
      <c r="B59" s="66" t="s">
        <v>136</v>
      </c>
      <c r="C59" s="12"/>
      <c r="D59" s="12"/>
      <c r="E59" s="15"/>
      <c r="F59" s="62" t="s">
        <v>134</v>
      </c>
      <c r="G59" s="62"/>
      <c r="H59" s="64"/>
      <c r="I59" s="64"/>
      <c r="J59" s="64"/>
    </row>
    <row r="60" spans="1:10" s="65" customFormat="1" ht="18" customHeight="1" x14ac:dyDescent="0.2">
      <c r="A60" s="62"/>
      <c r="B60" s="66" t="s">
        <v>137</v>
      </c>
      <c r="C60" s="12"/>
      <c r="D60" s="12"/>
      <c r="E60" s="15"/>
      <c r="F60" s="62" t="s">
        <v>134</v>
      </c>
      <c r="G60" s="62"/>
      <c r="H60" s="64"/>
      <c r="I60" s="64"/>
      <c r="J60" s="64"/>
    </row>
    <row r="61" spans="1:10" s="65" customFormat="1" ht="18" customHeight="1" x14ac:dyDescent="0.2">
      <c r="A61" s="62"/>
      <c r="B61" s="66" t="s">
        <v>138</v>
      </c>
      <c r="C61" s="12"/>
      <c r="D61" s="12"/>
      <c r="E61" s="15"/>
      <c r="F61" s="62" t="s">
        <v>134</v>
      </c>
      <c r="G61" s="62"/>
      <c r="H61" s="64"/>
      <c r="I61" s="64"/>
      <c r="J61" s="64"/>
    </row>
    <row r="62" spans="1:10" ht="18" customHeight="1" x14ac:dyDescent="0.2">
      <c r="A62" s="1"/>
      <c r="B62" s="12"/>
      <c r="C62" s="12"/>
      <c r="D62" s="12"/>
      <c r="E62" s="14"/>
      <c r="F62" s="1"/>
      <c r="G62" s="1"/>
    </row>
    <row r="63" spans="1:10" ht="18" customHeight="1" x14ac:dyDescent="0.2">
      <c r="A63" s="1"/>
      <c r="B63" s="12"/>
      <c r="C63" s="12"/>
      <c r="D63" s="12"/>
      <c r="E63" s="13"/>
      <c r="F63" s="1"/>
      <c r="G63" s="1"/>
    </row>
    <row r="64" spans="1:10" ht="18" customHeight="1" x14ac:dyDescent="0.2">
      <c r="A64" s="1"/>
      <c r="B64" s="79" t="s">
        <v>30</v>
      </c>
      <c r="C64" s="79"/>
      <c r="D64" s="80"/>
      <c r="E64" s="15"/>
      <c r="F64" s="1" t="s">
        <v>14</v>
      </c>
      <c r="G64" s="1"/>
    </row>
    <row r="65" spans="1:10" ht="18" customHeight="1" x14ac:dyDescent="0.2">
      <c r="A65" s="1"/>
      <c r="B65" s="79" t="s">
        <v>51</v>
      </c>
      <c r="C65" s="79"/>
      <c r="D65" s="80"/>
      <c r="E65" s="15"/>
      <c r="F65" s="1" t="s">
        <v>28</v>
      </c>
      <c r="G65" s="1"/>
      <c r="H65" s="50">
        <f>E65/100</f>
        <v>0</v>
      </c>
      <c r="I65" s="50">
        <f>ROUNDDOWN(H65,0)</f>
        <v>0</v>
      </c>
      <c r="J65" s="50">
        <f>IF(I65&gt;20,20,I65)</f>
        <v>0</v>
      </c>
    </row>
    <row r="66" spans="1:10" ht="18" customHeight="1" x14ac:dyDescent="0.2">
      <c r="A66" s="1"/>
      <c r="B66" s="8" t="s">
        <v>23</v>
      </c>
      <c r="C66" s="83" t="s">
        <v>31</v>
      </c>
      <c r="D66" s="78"/>
      <c r="E66" s="78"/>
      <c r="F66" s="78"/>
      <c r="G66" s="1"/>
    </row>
    <row r="67" spans="1:10" ht="18" customHeight="1" x14ac:dyDescent="0.2">
      <c r="A67" s="1"/>
      <c r="B67" s="84" t="s">
        <v>31</v>
      </c>
      <c r="C67" s="85"/>
      <c r="D67" s="85"/>
      <c r="E67" s="85"/>
      <c r="F67" s="85"/>
      <c r="G67" s="1"/>
    </row>
    <row r="68" spans="1:10" ht="18" customHeight="1" x14ac:dyDescent="0.2">
      <c r="A68" s="1"/>
      <c r="B68" s="84" t="s">
        <v>31</v>
      </c>
      <c r="C68" s="85"/>
      <c r="D68" s="85"/>
      <c r="E68" s="85"/>
      <c r="F68" s="85"/>
      <c r="G68" s="1"/>
    </row>
    <row r="69" spans="1:10" ht="18" customHeight="1" x14ac:dyDescent="0.2">
      <c r="A69" s="1"/>
      <c r="B69" s="1"/>
      <c r="C69" s="1"/>
      <c r="D69" s="1"/>
      <c r="E69" s="13"/>
      <c r="F69" s="1"/>
      <c r="G69" s="1"/>
    </row>
    <row r="70" spans="1:10" ht="18" customHeight="1" thickBot="1" x14ac:dyDescent="0.25">
      <c r="A70" s="1"/>
      <c r="B70" s="81" t="s">
        <v>54</v>
      </c>
      <c r="C70" s="86"/>
      <c r="D70" s="86"/>
      <c r="E70" s="86"/>
      <c r="F70" s="86"/>
      <c r="G70" s="1"/>
    </row>
    <row r="71" spans="1:10" ht="18" customHeight="1" x14ac:dyDescent="0.2">
      <c r="A71" s="1"/>
      <c r="B71" s="12"/>
      <c r="C71" s="12"/>
      <c r="D71" s="12"/>
      <c r="E71" s="14"/>
      <c r="F71" s="1"/>
      <c r="G71" s="1"/>
    </row>
    <row r="72" spans="1:10" ht="18" customHeight="1" x14ac:dyDescent="0.2">
      <c r="A72" s="1"/>
      <c r="B72" s="79" t="s">
        <v>39</v>
      </c>
      <c r="C72" s="79"/>
      <c r="D72" s="79"/>
      <c r="E72" s="14"/>
      <c r="F72" s="1"/>
      <c r="G72" s="1"/>
    </row>
    <row r="73" spans="1:10" ht="18" customHeight="1" x14ac:dyDescent="0.2">
      <c r="A73" s="1"/>
      <c r="B73" s="12" t="s">
        <v>29</v>
      </c>
      <c r="C73" s="12"/>
      <c r="D73" s="12"/>
      <c r="E73" s="16" t="s">
        <v>31</v>
      </c>
      <c r="F73" s="1" t="s">
        <v>24</v>
      </c>
      <c r="G73" s="1"/>
    </row>
    <row r="74" spans="1:10" ht="18" customHeight="1" x14ac:dyDescent="0.2">
      <c r="A74" s="1"/>
      <c r="B74" s="12" t="s">
        <v>64</v>
      </c>
      <c r="C74" s="12"/>
      <c r="D74" s="12"/>
      <c r="E74" s="16" t="s">
        <v>31</v>
      </c>
      <c r="F74" s="1" t="s">
        <v>24</v>
      </c>
      <c r="G74" s="1"/>
    </row>
    <row r="75" spans="1:10" ht="18" customHeight="1" x14ac:dyDescent="0.2">
      <c r="A75" s="1"/>
      <c r="B75" s="90" t="s">
        <v>25</v>
      </c>
      <c r="C75" s="91"/>
      <c r="D75" s="91"/>
      <c r="E75" s="91"/>
      <c r="F75" s="91"/>
      <c r="G75" s="1"/>
    </row>
    <row r="76" spans="1:10" ht="18" customHeight="1" x14ac:dyDescent="0.2">
      <c r="A76" s="1"/>
      <c r="B76" s="12"/>
      <c r="C76" s="12"/>
      <c r="D76" s="12"/>
      <c r="E76" s="14"/>
      <c r="F76" s="1"/>
      <c r="G76" s="1"/>
    </row>
    <row r="77" spans="1:10" ht="18" customHeight="1" x14ac:dyDescent="0.2">
      <c r="A77" s="1"/>
      <c r="B77" s="79" t="s">
        <v>40</v>
      </c>
      <c r="C77" s="87"/>
      <c r="D77" s="87"/>
      <c r="E77" s="87"/>
      <c r="F77" s="87"/>
      <c r="G77" s="1"/>
    </row>
    <row r="78" spans="1:10" ht="18" customHeight="1" x14ac:dyDescent="0.2">
      <c r="A78" s="1"/>
      <c r="B78" s="8" t="s">
        <v>41</v>
      </c>
      <c r="C78" s="83" t="s">
        <v>31</v>
      </c>
      <c r="D78" s="78"/>
      <c r="E78" s="78"/>
      <c r="F78" s="78"/>
      <c r="G78" s="1"/>
    </row>
    <row r="79" spans="1:10" ht="18" customHeight="1" x14ac:dyDescent="0.2">
      <c r="A79" s="1"/>
      <c r="B79" s="84" t="s">
        <v>31</v>
      </c>
      <c r="C79" s="85"/>
      <c r="D79" s="85"/>
      <c r="E79" s="85"/>
      <c r="F79" s="85"/>
      <c r="G79" s="1"/>
    </row>
    <row r="80" spans="1:10" ht="18" customHeight="1" x14ac:dyDescent="0.2">
      <c r="A80" s="1"/>
      <c r="B80" s="84" t="s">
        <v>31</v>
      </c>
      <c r="C80" s="85"/>
      <c r="D80" s="85"/>
      <c r="E80" s="85"/>
      <c r="F80" s="85"/>
      <c r="G80" s="1"/>
    </row>
    <row r="81" spans="1:10" ht="18" customHeight="1" x14ac:dyDescent="0.2">
      <c r="A81" s="1"/>
      <c r="B81" s="12"/>
      <c r="C81" s="12"/>
      <c r="D81" s="12"/>
      <c r="E81" s="14"/>
      <c r="F81" s="1"/>
      <c r="G81" s="1"/>
    </row>
    <row r="82" spans="1:10" ht="18" customHeight="1" thickBot="1" x14ac:dyDescent="0.25">
      <c r="A82" s="1"/>
      <c r="B82" s="32" t="s">
        <v>42</v>
      </c>
      <c r="C82" s="11"/>
      <c r="D82" s="11"/>
      <c r="E82" s="10"/>
      <c r="F82" s="2"/>
      <c r="G82" s="1"/>
    </row>
    <row r="83" spans="1:10" ht="18" customHeight="1" x14ac:dyDescent="0.2">
      <c r="A83" s="1"/>
      <c r="B83" s="12"/>
      <c r="C83" s="12"/>
      <c r="D83" s="12"/>
      <c r="E83" s="14"/>
      <c r="F83" s="1"/>
      <c r="G83" s="1"/>
    </row>
    <row r="84" spans="1:10" ht="30" customHeight="1" x14ac:dyDescent="0.2">
      <c r="A84" s="1"/>
      <c r="B84" s="79" t="s">
        <v>52</v>
      </c>
      <c r="C84" s="79"/>
      <c r="D84" s="80"/>
      <c r="E84" s="15"/>
      <c r="F84" s="3" t="s">
        <v>14</v>
      </c>
      <c r="G84" s="1"/>
      <c r="J84" s="50">
        <f>IF(E84="ja",5,0)</f>
        <v>0</v>
      </c>
    </row>
    <row r="85" spans="1:10" ht="18" customHeight="1" x14ac:dyDescent="0.2">
      <c r="A85" s="1"/>
      <c r="B85" s="12"/>
      <c r="C85" s="12"/>
      <c r="D85" s="12"/>
      <c r="E85" s="14"/>
      <c r="F85" s="1"/>
      <c r="G85" s="1"/>
    </row>
    <row r="86" spans="1:10" ht="41.25" customHeight="1" x14ac:dyDescent="0.2">
      <c r="A86" s="1"/>
      <c r="B86" s="79" t="s">
        <v>127</v>
      </c>
      <c r="C86" s="79"/>
      <c r="D86" s="79"/>
      <c r="E86" s="53"/>
      <c r="F86" s="1" t="s">
        <v>43</v>
      </c>
      <c r="G86" s="1"/>
      <c r="I86" s="50">
        <f>IF(E86&gt;1,E86,0)</f>
        <v>0</v>
      </c>
      <c r="J86" s="50">
        <f>IF(I86&gt;5,5,I86)</f>
        <v>0</v>
      </c>
    </row>
    <row r="87" spans="1:10" x14ac:dyDescent="0.2">
      <c r="A87" s="1"/>
      <c r="B87" s="18" t="s">
        <v>126</v>
      </c>
      <c r="C87" s="12"/>
      <c r="D87" s="12"/>
      <c r="E87" s="54"/>
      <c r="F87" s="1"/>
      <c r="G87" s="1"/>
    </row>
    <row r="88" spans="1:10" ht="18" customHeight="1" x14ac:dyDescent="0.2">
      <c r="A88" s="1"/>
      <c r="B88" s="12"/>
      <c r="C88" s="12"/>
      <c r="D88" s="12"/>
      <c r="E88" s="14"/>
      <c r="F88" s="1"/>
      <c r="G88" s="1"/>
    </row>
    <row r="89" spans="1:10" ht="30" customHeight="1" x14ac:dyDescent="0.2">
      <c r="A89" s="1"/>
      <c r="B89" s="79" t="s">
        <v>53</v>
      </c>
      <c r="C89" s="79"/>
      <c r="D89" s="80"/>
      <c r="E89" s="15"/>
      <c r="F89" s="1" t="s">
        <v>0</v>
      </c>
      <c r="G89" s="1"/>
      <c r="H89" s="50">
        <f>E89/10</f>
        <v>0</v>
      </c>
      <c r="I89" s="50">
        <f>ROUNDDOWN(H89,0)</f>
        <v>0</v>
      </c>
      <c r="J89" s="50">
        <f>IF(I89&gt;5,5,I89)</f>
        <v>0</v>
      </c>
    </row>
    <row r="90" spans="1:10" ht="18" customHeight="1" x14ac:dyDescent="0.2">
      <c r="A90" s="1"/>
      <c r="B90" s="12"/>
      <c r="C90" s="12"/>
      <c r="D90" s="12"/>
      <c r="E90" s="14"/>
      <c r="F90" s="1"/>
      <c r="G90" s="1"/>
    </row>
    <row r="91" spans="1:10" ht="30" customHeight="1" x14ac:dyDescent="0.2">
      <c r="A91" s="1"/>
      <c r="B91" s="79" t="s">
        <v>117</v>
      </c>
      <c r="C91" s="79"/>
      <c r="D91" s="80"/>
      <c r="E91" s="15"/>
      <c r="F91" s="3" t="s">
        <v>14</v>
      </c>
      <c r="G91" s="1"/>
      <c r="J91" s="50">
        <f>IF(E91="ja",5,0)</f>
        <v>0</v>
      </c>
    </row>
    <row r="92" spans="1:10" ht="18" customHeight="1" x14ac:dyDescent="0.2">
      <c r="A92" s="1"/>
      <c r="B92" s="1"/>
      <c r="C92" s="1"/>
      <c r="D92" s="1"/>
      <c r="E92" s="14"/>
      <c r="F92" s="1"/>
      <c r="G92" s="1"/>
    </row>
    <row r="93" spans="1:10" ht="24" customHeight="1" x14ac:dyDescent="0.35">
      <c r="A93" s="1"/>
      <c r="B93" s="87" t="s">
        <v>45</v>
      </c>
      <c r="C93" s="87"/>
      <c r="D93" s="87"/>
      <c r="E93" s="19">
        <f>J32*(J44+J46+J54+J65+J84+J86+J89+J91)</f>
        <v>0</v>
      </c>
      <c r="F93" s="1"/>
      <c r="G93" s="1"/>
    </row>
    <row r="94" spans="1:10" ht="18" customHeight="1" x14ac:dyDescent="0.2">
      <c r="A94" s="1"/>
      <c r="B94" s="31" t="s">
        <v>46</v>
      </c>
      <c r="C94" s="1"/>
      <c r="D94" s="1"/>
      <c r="E94" s="14"/>
      <c r="F94" s="1"/>
      <c r="G94" s="1"/>
    </row>
    <row r="95" spans="1:10" ht="18" customHeight="1" x14ac:dyDescent="0.2">
      <c r="A95" s="1"/>
      <c r="B95" s="31"/>
      <c r="C95" s="1"/>
      <c r="D95" s="1"/>
      <c r="E95" s="14"/>
      <c r="F95" s="1"/>
      <c r="G95" s="1"/>
    </row>
    <row r="96" spans="1:10" ht="18" customHeight="1" x14ac:dyDescent="0.2">
      <c r="A96" s="1"/>
      <c r="B96" s="31"/>
      <c r="C96" s="1"/>
      <c r="D96" s="1"/>
      <c r="E96" s="14"/>
      <c r="F96" s="1"/>
      <c r="G96" s="1"/>
    </row>
    <row r="97" spans="1:10" ht="18" customHeight="1" x14ac:dyDescent="0.2">
      <c r="A97" s="1"/>
      <c r="B97" s="31"/>
      <c r="C97" s="1"/>
      <c r="D97" s="1"/>
      <c r="E97" s="14"/>
      <c r="F97" s="1"/>
      <c r="G97" s="1"/>
    </row>
    <row r="98" spans="1:10" ht="18" customHeight="1" x14ac:dyDescent="0.2">
      <c r="A98" s="1"/>
      <c r="B98" s="31"/>
      <c r="C98" s="1"/>
      <c r="D98" s="1"/>
      <c r="E98" s="14"/>
      <c r="F98" s="1"/>
      <c r="G98" s="1"/>
    </row>
    <row r="99" spans="1:10" ht="18" customHeight="1" x14ac:dyDescent="0.2">
      <c r="A99" s="1"/>
      <c r="B99" s="31"/>
      <c r="C99" s="1"/>
      <c r="D99" s="1"/>
      <c r="E99" s="14"/>
      <c r="F99" s="1"/>
      <c r="G99" s="1"/>
    </row>
    <row r="100" spans="1:10" ht="18" customHeight="1" x14ac:dyDescent="0.2">
      <c r="A100" s="1"/>
      <c r="B100" s="31"/>
      <c r="C100" s="1"/>
      <c r="D100" s="1"/>
      <c r="E100" s="14"/>
      <c r="F100" s="1"/>
      <c r="G100" s="1"/>
    </row>
    <row r="101" spans="1:10" ht="18" customHeight="1" x14ac:dyDescent="0.2">
      <c r="A101" s="1"/>
      <c r="B101" s="31"/>
      <c r="C101" s="1"/>
      <c r="D101" s="1"/>
      <c r="E101" s="14"/>
      <c r="F101" s="1"/>
      <c r="G101" s="1"/>
    </row>
    <row r="102" spans="1:10" ht="18" customHeight="1" x14ac:dyDescent="0.2">
      <c r="A102" s="1"/>
      <c r="B102" s="31"/>
      <c r="C102" s="1"/>
      <c r="D102" s="1"/>
      <c r="E102" s="14"/>
      <c r="F102" s="1"/>
      <c r="G102" s="1"/>
    </row>
    <row r="103" spans="1:10" ht="18" customHeight="1" x14ac:dyDescent="0.2">
      <c r="A103" s="1"/>
      <c r="B103" s="31"/>
      <c r="C103" s="1"/>
      <c r="D103" s="1"/>
      <c r="E103" s="14"/>
      <c r="F103" s="1"/>
      <c r="G103" s="1"/>
    </row>
    <row r="104" spans="1:10" ht="18" customHeight="1" x14ac:dyDescent="0.2">
      <c r="A104" s="1"/>
      <c r="B104" s="24" t="str">
        <f>"Seite 2 von 3 - LM "&amp;C5&amp;" "&amp;C6&amp;" "&amp;E44&amp;" - "&amp;C11</f>
        <v xml:space="preserve">Seite 2 von 3 - LM     Latein -  </v>
      </c>
      <c r="C104" s="12"/>
      <c r="D104" s="12"/>
      <c r="E104" s="14"/>
      <c r="F104" s="1"/>
      <c r="G104" s="1"/>
    </row>
    <row r="105" spans="1:10" ht="18" customHeight="1" x14ac:dyDescent="0.2">
      <c r="A105" s="1"/>
      <c r="B105" s="31"/>
      <c r="C105" s="1"/>
      <c r="D105" s="1"/>
      <c r="E105" s="14"/>
      <c r="F105" s="1"/>
      <c r="G105" s="1"/>
    </row>
    <row r="106" spans="1:10" ht="18" customHeight="1" x14ac:dyDescent="0.2">
      <c r="A106" s="1"/>
      <c r="B106" s="47" t="s">
        <v>123</v>
      </c>
      <c r="C106" s="1"/>
      <c r="D106" s="1"/>
      <c r="E106" s="14"/>
      <c r="F106" s="1"/>
      <c r="G106" s="1"/>
    </row>
    <row r="107" spans="1:10" ht="18" customHeight="1" x14ac:dyDescent="0.2">
      <c r="A107" s="1"/>
      <c r="B107" s="1" t="s">
        <v>124</v>
      </c>
      <c r="C107" s="1"/>
      <c r="D107" s="1"/>
      <c r="E107" s="14"/>
      <c r="F107" s="1"/>
      <c r="G107" s="1"/>
    </row>
    <row r="108" spans="1:10" s="49" customFormat="1" ht="18" customHeight="1" x14ac:dyDescent="0.2">
      <c r="A108" s="31"/>
      <c r="B108" s="31" t="s">
        <v>125</v>
      </c>
      <c r="C108" s="31"/>
      <c r="D108" s="31"/>
      <c r="E108" s="48"/>
      <c r="F108" s="31"/>
      <c r="G108" s="31"/>
      <c r="H108" s="52"/>
      <c r="I108" s="52"/>
      <c r="J108" s="52"/>
    </row>
    <row r="109" spans="1:10" ht="18" customHeight="1" x14ac:dyDescent="0.2">
      <c r="A109" s="1"/>
      <c r="B109" s="93" t="s">
        <v>31</v>
      </c>
      <c r="C109" s="94"/>
      <c r="D109" s="94"/>
      <c r="E109" s="94"/>
      <c r="F109" s="95"/>
      <c r="G109" s="1"/>
    </row>
    <row r="110" spans="1:10" ht="18" customHeight="1" x14ac:dyDescent="0.2">
      <c r="A110" s="1"/>
      <c r="B110" s="74" t="s">
        <v>31</v>
      </c>
      <c r="C110" s="75"/>
      <c r="D110" s="75"/>
      <c r="E110" s="75"/>
      <c r="F110" s="76"/>
      <c r="G110" s="1"/>
    </row>
    <row r="111" spans="1:10" ht="18" customHeight="1" x14ac:dyDescent="0.2">
      <c r="A111" s="1"/>
      <c r="B111" s="74" t="s">
        <v>31</v>
      </c>
      <c r="C111" s="75"/>
      <c r="D111" s="75"/>
      <c r="E111" s="75"/>
      <c r="F111" s="76"/>
      <c r="G111" s="1"/>
    </row>
    <row r="112" spans="1:10" ht="18" customHeight="1" x14ac:dyDescent="0.2">
      <c r="A112" s="1"/>
      <c r="B112" s="74" t="s">
        <v>31</v>
      </c>
      <c r="C112" s="75"/>
      <c r="D112" s="75"/>
      <c r="E112" s="75"/>
      <c r="F112" s="76"/>
      <c r="G112" s="1"/>
    </row>
    <row r="113" spans="1:7" ht="18" customHeight="1" x14ac:dyDescent="0.2">
      <c r="A113" s="1"/>
      <c r="B113" s="74" t="s">
        <v>31</v>
      </c>
      <c r="C113" s="75"/>
      <c r="D113" s="75"/>
      <c r="E113" s="75"/>
      <c r="F113" s="76"/>
      <c r="G113" s="1"/>
    </row>
    <row r="114" spans="1:7" ht="18" customHeight="1" x14ac:dyDescent="0.2">
      <c r="A114" s="1"/>
      <c r="B114" s="74" t="s">
        <v>31</v>
      </c>
      <c r="C114" s="75"/>
      <c r="D114" s="75"/>
      <c r="E114" s="75"/>
      <c r="F114" s="76"/>
      <c r="G114" s="1"/>
    </row>
    <row r="115" spans="1:7" ht="18" customHeight="1" x14ac:dyDescent="0.2">
      <c r="A115" s="1"/>
      <c r="B115" s="74" t="s">
        <v>31</v>
      </c>
      <c r="C115" s="75"/>
      <c r="D115" s="75"/>
      <c r="E115" s="75"/>
      <c r="F115" s="76"/>
      <c r="G115" s="1"/>
    </row>
    <row r="116" spans="1:7" ht="18" customHeight="1" x14ac:dyDescent="0.2">
      <c r="A116" s="1"/>
      <c r="B116" s="74" t="s">
        <v>31</v>
      </c>
      <c r="C116" s="75"/>
      <c r="D116" s="75"/>
      <c r="E116" s="75"/>
      <c r="F116" s="76"/>
      <c r="G116" s="1"/>
    </row>
    <row r="117" spans="1:7" ht="18" customHeight="1" x14ac:dyDescent="0.2">
      <c r="A117" s="1"/>
      <c r="B117" s="74" t="s">
        <v>31</v>
      </c>
      <c r="C117" s="75"/>
      <c r="D117" s="75"/>
      <c r="E117" s="75"/>
      <c r="F117" s="76"/>
      <c r="G117" s="1"/>
    </row>
    <row r="118" spans="1:7" ht="18" customHeight="1" x14ac:dyDescent="0.2">
      <c r="A118" s="1"/>
      <c r="B118" s="74" t="s">
        <v>31</v>
      </c>
      <c r="C118" s="75"/>
      <c r="D118" s="75"/>
      <c r="E118" s="75"/>
      <c r="F118" s="76"/>
      <c r="G118" s="1"/>
    </row>
    <row r="119" spans="1:7" ht="18" customHeight="1" x14ac:dyDescent="0.2">
      <c r="A119" s="1"/>
      <c r="B119" s="74" t="s">
        <v>31</v>
      </c>
      <c r="C119" s="75"/>
      <c r="D119" s="75"/>
      <c r="E119" s="75"/>
      <c r="F119" s="76"/>
      <c r="G119" s="1"/>
    </row>
    <row r="120" spans="1:7" ht="18" customHeight="1" x14ac:dyDescent="0.2">
      <c r="A120" s="1"/>
      <c r="B120" s="74" t="s">
        <v>31</v>
      </c>
      <c r="C120" s="75"/>
      <c r="D120" s="75"/>
      <c r="E120" s="75"/>
      <c r="F120" s="76"/>
      <c r="G120" s="1"/>
    </row>
    <row r="121" spans="1:7" ht="18" customHeight="1" x14ac:dyDescent="0.2">
      <c r="A121" s="1"/>
      <c r="B121" s="74" t="s">
        <v>31</v>
      </c>
      <c r="C121" s="75"/>
      <c r="D121" s="75"/>
      <c r="E121" s="75"/>
      <c r="F121" s="76"/>
      <c r="G121" s="1"/>
    </row>
    <row r="122" spans="1:7" ht="18" customHeight="1" x14ac:dyDescent="0.2">
      <c r="A122" s="1"/>
      <c r="B122" s="74" t="s">
        <v>31</v>
      </c>
      <c r="C122" s="75"/>
      <c r="D122" s="75"/>
      <c r="E122" s="75"/>
      <c r="F122" s="76"/>
      <c r="G122" s="1"/>
    </row>
    <row r="123" spans="1:7" ht="18" customHeight="1" x14ac:dyDescent="0.2">
      <c r="A123" s="1"/>
      <c r="B123" s="74" t="s">
        <v>31</v>
      </c>
      <c r="C123" s="75"/>
      <c r="D123" s="75"/>
      <c r="E123" s="75"/>
      <c r="F123" s="76"/>
      <c r="G123" s="1"/>
    </row>
    <row r="124" spans="1:7" ht="18" customHeight="1" x14ac:dyDescent="0.2">
      <c r="A124" s="1"/>
      <c r="B124" s="74" t="s">
        <v>31</v>
      </c>
      <c r="C124" s="75"/>
      <c r="D124" s="75"/>
      <c r="E124" s="75"/>
      <c r="F124" s="76"/>
      <c r="G124" s="1"/>
    </row>
    <row r="125" spans="1:7" ht="18" customHeight="1" x14ac:dyDescent="0.2">
      <c r="A125" s="1"/>
      <c r="B125" s="74" t="s">
        <v>31</v>
      </c>
      <c r="C125" s="75"/>
      <c r="D125" s="75"/>
      <c r="E125" s="75"/>
      <c r="F125" s="76"/>
      <c r="G125" s="1"/>
    </row>
    <row r="126" spans="1:7" ht="18" customHeight="1" x14ac:dyDescent="0.2">
      <c r="A126" s="1"/>
      <c r="B126" s="71" t="s">
        <v>31</v>
      </c>
      <c r="C126" s="72"/>
      <c r="D126" s="72"/>
      <c r="E126" s="72"/>
      <c r="F126" s="73"/>
      <c r="G126" s="1"/>
    </row>
    <row r="127" spans="1:7" ht="18" customHeight="1" x14ac:dyDescent="0.2">
      <c r="A127" s="1"/>
      <c r="B127" s="1"/>
      <c r="C127" s="1"/>
      <c r="D127" s="1"/>
      <c r="E127" s="14"/>
      <c r="F127" s="1"/>
      <c r="G127" s="1"/>
    </row>
    <row r="128" spans="1:7" ht="18" customHeight="1" x14ac:dyDescent="0.2">
      <c r="A128" s="1"/>
      <c r="B128" s="1"/>
      <c r="C128" s="1"/>
      <c r="D128" s="1"/>
      <c r="E128" s="14"/>
      <c r="F128" s="1"/>
      <c r="G128" s="1"/>
    </row>
    <row r="129" spans="1:7" ht="18" customHeight="1" x14ac:dyDescent="0.2">
      <c r="A129" s="1"/>
      <c r="B129" s="1"/>
      <c r="C129" s="1"/>
      <c r="D129" s="1"/>
      <c r="E129" s="14"/>
      <c r="F129" s="1"/>
      <c r="G129" s="1"/>
    </row>
    <row r="130" spans="1:7" ht="18" customHeight="1" x14ac:dyDescent="0.2">
      <c r="A130" s="1"/>
      <c r="B130" s="1"/>
      <c r="C130" s="1"/>
      <c r="D130" s="1"/>
      <c r="E130" s="14"/>
      <c r="F130" s="1"/>
      <c r="G130" s="1"/>
    </row>
    <row r="131" spans="1:7" ht="18" customHeight="1" x14ac:dyDescent="0.2">
      <c r="A131" s="1"/>
      <c r="B131" s="55" t="s">
        <v>31</v>
      </c>
      <c r="C131" s="1"/>
      <c r="D131" s="1"/>
      <c r="E131" s="14"/>
      <c r="F131" s="1"/>
      <c r="G131" s="1"/>
    </row>
    <row r="132" spans="1:7" ht="18" customHeight="1" x14ac:dyDescent="0.2">
      <c r="A132" s="1"/>
      <c r="B132" s="1" t="s">
        <v>56</v>
      </c>
      <c r="C132" s="1"/>
      <c r="D132" s="1"/>
      <c r="E132" s="14"/>
      <c r="F132" s="1"/>
      <c r="G132" s="1"/>
    </row>
    <row r="133" spans="1:7" ht="18" customHeight="1" x14ac:dyDescent="0.2">
      <c r="A133" s="1"/>
      <c r="B133" s="1"/>
      <c r="C133" s="1"/>
      <c r="D133" s="1"/>
      <c r="E133" s="14"/>
      <c r="F133" s="1"/>
      <c r="G133" s="1"/>
    </row>
    <row r="134" spans="1:7" ht="18" customHeight="1" x14ac:dyDescent="0.2">
      <c r="A134" s="1"/>
      <c r="B134" s="1"/>
      <c r="C134" s="1"/>
      <c r="D134" s="1"/>
      <c r="E134" s="14"/>
      <c r="F134" s="1"/>
      <c r="G134" s="1"/>
    </row>
    <row r="135" spans="1:7" ht="18" customHeight="1" x14ac:dyDescent="0.2">
      <c r="A135" s="1"/>
      <c r="B135" s="55" t="s">
        <v>31</v>
      </c>
      <c r="C135" s="1"/>
      <c r="D135" s="77" t="s">
        <v>31</v>
      </c>
      <c r="E135" s="92"/>
      <c r="F135" s="92"/>
      <c r="G135" s="1"/>
    </row>
    <row r="136" spans="1:7" ht="18" customHeight="1" x14ac:dyDescent="0.2">
      <c r="A136" s="1"/>
      <c r="B136" s="1" t="s">
        <v>58</v>
      </c>
      <c r="C136" s="1"/>
      <c r="D136" s="87" t="s">
        <v>57</v>
      </c>
      <c r="E136" s="88"/>
      <c r="F136" s="88"/>
      <c r="G136" s="1"/>
    </row>
    <row r="137" spans="1:7" ht="18" customHeight="1" x14ac:dyDescent="0.2">
      <c r="A137" s="1"/>
      <c r="B137" s="1"/>
      <c r="C137" s="1"/>
      <c r="D137" s="46"/>
      <c r="E137" s="46"/>
      <c r="F137" s="46"/>
      <c r="G137" s="1"/>
    </row>
    <row r="138" spans="1:7" ht="18" customHeight="1" x14ac:dyDescent="0.2">
      <c r="A138" s="1"/>
      <c r="B138" s="1"/>
      <c r="C138" s="1"/>
      <c r="D138" s="46"/>
      <c r="E138" s="46"/>
      <c r="F138" s="46"/>
      <c r="G138" s="1"/>
    </row>
    <row r="139" spans="1:7" ht="18" customHeight="1" x14ac:dyDescent="0.2">
      <c r="A139" s="1"/>
      <c r="B139" s="1"/>
      <c r="C139" s="1"/>
      <c r="D139" s="46"/>
      <c r="E139" s="46"/>
      <c r="F139" s="46"/>
      <c r="G139" s="1"/>
    </row>
    <row r="140" spans="1:7" ht="18" customHeight="1" x14ac:dyDescent="0.2">
      <c r="A140" s="1"/>
      <c r="B140" s="1"/>
      <c r="C140" s="1"/>
      <c r="D140" s="46"/>
      <c r="E140" s="46"/>
      <c r="F140" s="46"/>
      <c r="G140" s="1"/>
    </row>
    <row r="141" spans="1:7" ht="18" customHeight="1" x14ac:dyDescent="0.2">
      <c r="A141" s="1"/>
      <c r="B141" s="1"/>
      <c r="C141" s="1"/>
      <c r="D141" s="46"/>
      <c r="E141" s="46"/>
      <c r="F141" s="46"/>
      <c r="G141" s="1"/>
    </row>
    <row r="142" spans="1:7" ht="18" customHeight="1" x14ac:dyDescent="0.2">
      <c r="A142" s="1"/>
      <c r="B142" s="1"/>
      <c r="C142" s="1"/>
      <c r="D142" s="46"/>
      <c r="E142" s="46"/>
      <c r="F142" s="46"/>
      <c r="G142" s="1"/>
    </row>
    <row r="143" spans="1:7" ht="18" customHeight="1" x14ac:dyDescent="0.2">
      <c r="A143" s="1"/>
      <c r="B143" s="1"/>
      <c r="C143" s="1"/>
      <c r="D143" s="46"/>
      <c r="E143" s="46"/>
      <c r="F143" s="46"/>
      <c r="G143" s="1"/>
    </row>
    <row r="144" spans="1:7" ht="18" customHeight="1" x14ac:dyDescent="0.2">
      <c r="A144" s="1"/>
      <c r="B144" s="1"/>
      <c r="C144" s="1"/>
      <c r="D144" s="46"/>
      <c r="E144" s="46"/>
      <c r="F144" s="46"/>
      <c r="G144" s="1"/>
    </row>
    <row r="145" spans="1:7" ht="18" customHeight="1" x14ac:dyDescent="0.2">
      <c r="A145" s="1"/>
      <c r="B145" s="1"/>
      <c r="C145" s="1"/>
      <c r="D145" s="46"/>
      <c r="E145" s="46"/>
      <c r="F145" s="46"/>
      <c r="G145" s="1"/>
    </row>
    <row r="146" spans="1:7" ht="18" customHeight="1" x14ac:dyDescent="0.2">
      <c r="A146" s="1"/>
      <c r="B146" s="1"/>
      <c r="C146" s="1"/>
      <c r="D146" s="46"/>
      <c r="E146" s="46"/>
      <c r="F146" s="46"/>
      <c r="G146" s="1"/>
    </row>
    <row r="147" spans="1:7" ht="18" customHeight="1" x14ac:dyDescent="0.2">
      <c r="A147" s="1"/>
      <c r="B147" s="1"/>
      <c r="C147" s="1"/>
      <c r="D147" s="46"/>
      <c r="E147" s="46"/>
      <c r="F147" s="46"/>
      <c r="G147" s="1"/>
    </row>
    <row r="148" spans="1:7" ht="18" customHeight="1" x14ac:dyDescent="0.2">
      <c r="A148" s="1"/>
      <c r="B148" s="1"/>
      <c r="C148" s="1"/>
      <c r="D148" s="46"/>
      <c r="E148" s="46"/>
      <c r="F148" s="46"/>
      <c r="G148" s="1"/>
    </row>
    <row r="149" spans="1:7" ht="18" customHeight="1" x14ac:dyDescent="0.2">
      <c r="A149" s="1"/>
      <c r="B149" s="1"/>
      <c r="C149" s="1"/>
      <c r="D149" s="46"/>
      <c r="E149" s="46"/>
      <c r="F149" s="46"/>
      <c r="G149" s="1"/>
    </row>
    <row r="150" spans="1:7" ht="18" customHeight="1" x14ac:dyDescent="0.2">
      <c r="A150" s="1"/>
      <c r="B150" s="1"/>
      <c r="C150" s="1"/>
      <c r="D150" s="46"/>
      <c r="E150" s="46"/>
      <c r="F150" s="46"/>
      <c r="G150" s="1"/>
    </row>
    <row r="151" spans="1:7" ht="18" customHeight="1" x14ac:dyDescent="0.2">
      <c r="A151" s="1"/>
      <c r="B151" s="1"/>
      <c r="C151" s="1"/>
      <c r="D151" s="46"/>
      <c r="E151" s="46"/>
      <c r="F151" s="46"/>
      <c r="G151" s="1"/>
    </row>
    <row r="152" spans="1:7" ht="18" customHeight="1" x14ac:dyDescent="0.2">
      <c r="A152" s="1"/>
      <c r="B152" s="1"/>
      <c r="C152" s="1"/>
      <c r="D152" s="46"/>
      <c r="E152" s="46"/>
      <c r="F152" s="46"/>
      <c r="G152" s="1"/>
    </row>
    <row r="153" spans="1:7" ht="18" customHeight="1" x14ac:dyDescent="0.2">
      <c r="A153" s="1"/>
      <c r="B153" s="1"/>
      <c r="C153" s="1"/>
      <c r="D153" s="1"/>
      <c r="E153" s="14"/>
      <c r="F153" s="1"/>
      <c r="G153" s="1"/>
    </row>
    <row r="154" spans="1:7" ht="18" customHeight="1" x14ac:dyDescent="0.2">
      <c r="A154" s="1"/>
      <c r="B154" s="22" t="str">
        <f>"Seite 3 von 3 - LM "&amp;C5&amp;" "&amp;C6&amp;" "&amp;E44&amp;" - "&amp;C11</f>
        <v xml:space="preserve">Seite 3 von 3 - LM     Latein -  </v>
      </c>
      <c r="C154" s="1"/>
      <c r="D154" s="1"/>
      <c r="E154" s="14"/>
      <c r="F154" s="1"/>
      <c r="G154" s="1"/>
    </row>
  </sheetData>
  <sheetProtection password="C751" sheet="1" objects="1" scenarios="1" selectLockedCells="1"/>
  <mergeCells count="66">
    <mergeCell ref="D136:F136"/>
    <mergeCell ref="B89:D89"/>
    <mergeCell ref="B91:D91"/>
    <mergeCell ref="B93:D93"/>
    <mergeCell ref="D135:F135"/>
    <mergeCell ref="B109:F109"/>
    <mergeCell ref="B110:F110"/>
    <mergeCell ref="B111:F111"/>
    <mergeCell ref="B112:F112"/>
    <mergeCell ref="B113:F113"/>
    <mergeCell ref="B79:F79"/>
    <mergeCell ref="B80:F80"/>
    <mergeCell ref="B84:D84"/>
    <mergeCell ref="B86:D86"/>
    <mergeCell ref="B72:D72"/>
    <mergeCell ref="B75:F75"/>
    <mergeCell ref="B77:F77"/>
    <mergeCell ref="C78:F78"/>
    <mergeCell ref="C66:F66"/>
    <mergeCell ref="B67:F67"/>
    <mergeCell ref="B68:F68"/>
    <mergeCell ref="B70:F70"/>
    <mergeCell ref="B54:D54"/>
    <mergeCell ref="B55:D55"/>
    <mergeCell ref="B64:D64"/>
    <mergeCell ref="B65:D65"/>
    <mergeCell ref="C57:E57"/>
    <mergeCell ref="B34:D34"/>
    <mergeCell ref="B40:D40"/>
    <mergeCell ref="B46:D46"/>
    <mergeCell ref="B51:D51"/>
    <mergeCell ref="C20:F20"/>
    <mergeCell ref="C36:F36"/>
    <mergeCell ref="C37:F37"/>
    <mergeCell ref="C38:F38"/>
    <mergeCell ref="B27:D27"/>
    <mergeCell ref="B28:D28"/>
    <mergeCell ref="B29:D29"/>
    <mergeCell ref="B30:D30"/>
    <mergeCell ref="B31:D31"/>
    <mergeCell ref="B32:D32"/>
    <mergeCell ref="C16:F16"/>
    <mergeCell ref="C17:F17"/>
    <mergeCell ref="C18:F18"/>
    <mergeCell ref="C19:F19"/>
    <mergeCell ref="C12:F12"/>
    <mergeCell ref="C13:F13"/>
    <mergeCell ref="C14:F14"/>
    <mergeCell ref="C15:F15"/>
    <mergeCell ref="C5:F5"/>
    <mergeCell ref="C6:F6"/>
    <mergeCell ref="C8:F8"/>
    <mergeCell ref="C11:F11"/>
    <mergeCell ref="B114:F114"/>
    <mergeCell ref="B115:F115"/>
    <mergeCell ref="B117:F117"/>
    <mergeCell ref="B118:F118"/>
    <mergeCell ref="B116:F116"/>
    <mergeCell ref="B119:F119"/>
    <mergeCell ref="B126:F126"/>
    <mergeCell ref="B120:F120"/>
    <mergeCell ref="B121:F121"/>
    <mergeCell ref="B122:F122"/>
    <mergeCell ref="B123:F123"/>
    <mergeCell ref="B124:F124"/>
    <mergeCell ref="B125:F125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fitToHeight="3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workbookViewId="0">
      <selection activeCell="C5" sqref="C5:F5"/>
    </sheetView>
  </sheetViews>
  <sheetFormatPr baseColWidth="10" defaultRowHeight="12.75" x14ac:dyDescent="0.2"/>
  <cols>
    <col min="1" max="1" width="2.7109375" customWidth="1"/>
    <col min="2" max="2" width="50.7109375" customWidth="1"/>
    <col min="3" max="3" width="10.7109375" customWidth="1"/>
    <col min="4" max="4" width="18.7109375" customWidth="1"/>
    <col min="5" max="5" width="10.7109375" style="5" customWidth="1"/>
    <col min="6" max="6" width="18.7109375" customWidth="1"/>
    <col min="7" max="7" width="2.7109375" customWidth="1"/>
    <col min="8" max="10" width="3.7109375" style="50" customWidth="1"/>
    <col min="11" max="11" width="30.28515625" customWidth="1"/>
  </cols>
  <sheetData>
    <row r="1" spans="1:7" ht="18" customHeight="1" x14ac:dyDescent="0.2">
      <c r="A1" s="1"/>
      <c r="B1" s="1"/>
      <c r="C1" s="1"/>
      <c r="D1" s="1"/>
      <c r="E1" s="14"/>
      <c r="F1" s="1"/>
      <c r="G1" s="1"/>
    </row>
    <row r="2" spans="1:7" ht="24" customHeight="1" x14ac:dyDescent="0.35">
      <c r="A2" s="1"/>
      <c r="B2" s="25" t="s">
        <v>59</v>
      </c>
      <c r="C2" s="21"/>
      <c r="D2" s="21"/>
      <c r="E2" s="14"/>
      <c r="F2" s="58" t="s">
        <v>130</v>
      </c>
      <c r="G2" s="1"/>
    </row>
    <row r="3" spans="1:7" ht="18" customHeight="1" x14ac:dyDescent="0.2">
      <c r="A3" s="1"/>
      <c r="B3" s="20" t="s">
        <v>55</v>
      </c>
      <c r="C3" s="1"/>
      <c r="D3" s="1"/>
      <c r="E3" s="14"/>
      <c r="F3" s="1"/>
      <c r="G3" s="1"/>
    </row>
    <row r="4" spans="1:7" ht="18" customHeight="1" x14ac:dyDescent="0.2">
      <c r="A4" s="1"/>
      <c r="B4" s="1"/>
      <c r="C4" s="1"/>
      <c r="D4" s="1"/>
      <c r="E4" s="14"/>
      <c r="F4" s="1"/>
      <c r="G4" s="1"/>
    </row>
    <row r="5" spans="1:7" ht="18" customHeight="1" x14ac:dyDescent="0.2">
      <c r="A5" s="1"/>
      <c r="B5" s="6" t="s">
        <v>26</v>
      </c>
      <c r="C5" s="77" t="s">
        <v>31</v>
      </c>
      <c r="D5" s="78"/>
      <c r="E5" s="78"/>
      <c r="F5" s="78"/>
      <c r="G5" s="1"/>
    </row>
    <row r="6" spans="1:7" ht="18" customHeight="1" x14ac:dyDescent="0.2">
      <c r="A6" s="1"/>
      <c r="B6" s="7" t="s">
        <v>121</v>
      </c>
      <c r="C6" s="77" t="s">
        <v>31</v>
      </c>
      <c r="D6" s="78"/>
      <c r="E6" s="78"/>
      <c r="F6" s="78"/>
      <c r="G6" s="1"/>
    </row>
    <row r="7" spans="1:7" ht="18" customHeight="1" x14ac:dyDescent="0.2">
      <c r="A7" s="1"/>
      <c r="B7" s="7" t="s">
        <v>44</v>
      </c>
      <c r="C7" s="56" t="s">
        <v>31</v>
      </c>
      <c r="D7" s="4" t="s">
        <v>37</v>
      </c>
      <c r="E7" s="16" t="s">
        <v>31</v>
      </c>
      <c r="F7" s="4" t="s">
        <v>35</v>
      </c>
      <c r="G7" s="1"/>
    </row>
    <row r="8" spans="1:7" ht="18" customHeight="1" x14ac:dyDescent="0.2">
      <c r="A8" s="1"/>
      <c r="B8" s="7" t="s">
        <v>11</v>
      </c>
      <c r="C8" s="77" t="s">
        <v>31</v>
      </c>
      <c r="D8" s="78"/>
      <c r="E8" s="78"/>
      <c r="F8" s="78"/>
      <c r="G8" s="1"/>
    </row>
    <row r="9" spans="1:7" ht="18" customHeight="1" x14ac:dyDescent="0.2">
      <c r="A9" s="1"/>
      <c r="B9" s="20" t="s">
        <v>122</v>
      </c>
      <c r="C9" s="1"/>
      <c r="D9" s="1"/>
      <c r="E9" s="14"/>
      <c r="F9" s="1"/>
      <c r="G9" s="1"/>
    </row>
    <row r="10" spans="1:7" ht="18" customHeight="1" x14ac:dyDescent="0.2">
      <c r="A10" s="1"/>
      <c r="B10" s="1"/>
      <c r="C10" s="1"/>
      <c r="D10" s="1"/>
      <c r="E10" s="14"/>
      <c r="F10" s="1"/>
      <c r="G10" s="1"/>
    </row>
    <row r="11" spans="1:7" ht="18" customHeight="1" x14ac:dyDescent="0.2">
      <c r="A11" s="1"/>
      <c r="B11" s="6" t="s">
        <v>1</v>
      </c>
      <c r="C11" s="77" t="str">
        <f>'Bewerbung 1'!C11:F11</f>
        <v xml:space="preserve"> </v>
      </c>
      <c r="D11" s="78"/>
      <c r="E11" s="78"/>
      <c r="F11" s="78"/>
      <c r="G11" s="1"/>
    </row>
    <row r="12" spans="1:7" ht="18" customHeight="1" x14ac:dyDescent="0.2">
      <c r="A12" s="1"/>
      <c r="B12" s="7" t="s">
        <v>2</v>
      </c>
      <c r="C12" s="77" t="str">
        <f>'Bewerbung 1'!C12:F12</f>
        <v xml:space="preserve"> </v>
      </c>
      <c r="D12" s="78"/>
      <c r="E12" s="78"/>
      <c r="F12" s="78"/>
      <c r="G12" s="1"/>
    </row>
    <row r="13" spans="1:7" ht="18" customHeight="1" x14ac:dyDescent="0.2">
      <c r="A13" s="1"/>
      <c r="B13" s="7" t="s">
        <v>3</v>
      </c>
      <c r="C13" s="77" t="str">
        <f>'Bewerbung 1'!C13:F13</f>
        <v xml:space="preserve"> </v>
      </c>
      <c r="D13" s="78"/>
      <c r="E13" s="78"/>
      <c r="F13" s="78"/>
      <c r="G13" s="1"/>
    </row>
    <row r="14" spans="1:7" ht="18" customHeight="1" x14ac:dyDescent="0.2">
      <c r="A14" s="1"/>
      <c r="B14" s="7" t="s">
        <v>4</v>
      </c>
      <c r="C14" s="77" t="str">
        <f>'Bewerbung 1'!C14:F14</f>
        <v xml:space="preserve"> </v>
      </c>
      <c r="D14" s="78"/>
      <c r="E14" s="78"/>
      <c r="F14" s="78"/>
      <c r="G14" s="1"/>
    </row>
    <row r="15" spans="1:7" ht="18" customHeight="1" x14ac:dyDescent="0.2">
      <c r="A15" s="1"/>
      <c r="B15" s="7" t="s">
        <v>5</v>
      </c>
      <c r="C15" s="77" t="str">
        <f>'Bewerbung 1'!C15:F15</f>
        <v xml:space="preserve"> </v>
      </c>
      <c r="D15" s="78"/>
      <c r="E15" s="78"/>
      <c r="F15" s="78"/>
      <c r="G15" s="1"/>
    </row>
    <row r="16" spans="1:7" ht="18" customHeight="1" x14ac:dyDescent="0.2">
      <c r="A16" s="1"/>
      <c r="B16" s="7" t="s">
        <v>8</v>
      </c>
      <c r="C16" s="77" t="str">
        <f>'Bewerbung 1'!C16:F16</f>
        <v xml:space="preserve"> </v>
      </c>
      <c r="D16" s="78"/>
      <c r="E16" s="78"/>
      <c r="F16" s="78"/>
      <c r="G16" s="1"/>
    </row>
    <row r="17" spans="1:10" ht="18" customHeight="1" x14ac:dyDescent="0.2">
      <c r="A17" s="1"/>
      <c r="B17" s="7" t="s">
        <v>6</v>
      </c>
      <c r="C17" s="77" t="str">
        <f>'Bewerbung 1'!C17:F17</f>
        <v xml:space="preserve"> </v>
      </c>
      <c r="D17" s="78"/>
      <c r="E17" s="78"/>
      <c r="F17" s="78"/>
      <c r="G17" s="1"/>
    </row>
    <row r="18" spans="1:10" ht="18" customHeight="1" x14ac:dyDescent="0.2">
      <c r="A18" s="1"/>
      <c r="B18" s="7" t="s">
        <v>7</v>
      </c>
      <c r="C18" s="77" t="str">
        <f>'Bewerbung 1'!C18:F18</f>
        <v xml:space="preserve"> </v>
      </c>
      <c r="D18" s="78"/>
      <c r="E18" s="78"/>
      <c r="F18" s="78"/>
      <c r="G18" s="1"/>
    </row>
    <row r="19" spans="1:10" ht="18" customHeight="1" x14ac:dyDescent="0.2">
      <c r="A19" s="1"/>
      <c r="B19" s="7" t="s">
        <v>9</v>
      </c>
      <c r="C19" s="77" t="str">
        <f>'Bewerbung 1'!C19:F19</f>
        <v xml:space="preserve"> </v>
      </c>
      <c r="D19" s="78"/>
      <c r="E19" s="78"/>
      <c r="F19" s="78"/>
      <c r="G19" s="1"/>
    </row>
    <row r="20" spans="1:10" ht="18" customHeight="1" x14ac:dyDescent="0.2">
      <c r="A20" s="1"/>
      <c r="B20" s="7" t="s">
        <v>10</v>
      </c>
      <c r="C20" s="77" t="str">
        <f>'Bewerbung 1'!C20:F20</f>
        <v xml:space="preserve"> </v>
      </c>
      <c r="D20" s="78"/>
      <c r="E20" s="78"/>
      <c r="F20" s="78"/>
      <c r="G20" s="1"/>
    </row>
    <row r="21" spans="1:10" ht="18" customHeight="1" x14ac:dyDescent="0.2">
      <c r="A21" s="1"/>
      <c r="B21" s="1"/>
      <c r="C21" s="1"/>
      <c r="D21" s="1"/>
      <c r="E21" s="14"/>
      <c r="F21" s="1"/>
      <c r="G21" s="1"/>
    </row>
    <row r="22" spans="1:10" ht="18" customHeight="1" thickBot="1" x14ac:dyDescent="0.25">
      <c r="A22" s="1"/>
      <c r="B22" s="1"/>
      <c r="C22" s="1"/>
      <c r="D22" s="1"/>
      <c r="E22" s="14"/>
      <c r="F22" s="1"/>
      <c r="G22" s="1"/>
    </row>
    <row r="23" spans="1:10" s="26" customFormat="1" ht="24" customHeight="1" thickBot="1" x14ac:dyDescent="0.4">
      <c r="A23" s="25"/>
      <c r="B23" s="27" t="s">
        <v>12</v>
      </c>
      <c r="C23" s="28"/>
      <c r="D23" s="28"/>
      <c r="E23" s="29"/>
      <c r="F23" s="30"/>
      <c r="G23" s="25"/>
      <c r="H23" s="51"/>
      <c r="I23" s="51"/>
      <c r="J23" s="51"/>
    </row>
    <row r="24" spans="1:10" ht="18" customHeight="1" x14ac:dyDescent="0.2">
      <c r="A24" s="1"/>
      <c r="B24" s="1"/>
      <c r="C24" s="1"/>
      <c r="D24" s="1"/>
      <c r="E24" s="14"/>
      <c r="F24" s="1"/>
      <c r="G24" s="1"/>
    </row>
    <row r="25" spans="1:10" ht="18" customHeight="1" thickBot="1" x14ac:dyDescent="0.25">
      <c r="A25" s="1"/>
      <c r="B25" s="33" t="s">
        <v>61</v>
      </c>
      <c r="C25" s="2"/>
      <c r="D25" s="2"/>
      <c r="E25" s="10"/>
      <c r="F25" s="2"/>
      <c r="G25" s="1"/>
    </row>
    <row r="26" spans="1:10" ht="18" customHeight="1" x14ac:dyDescent="0.2">
      <c r="A26" s="1"/>
      <c r="B26" s="1"/>
      <c r="C26" s="1"/>
      <c r="D26" s="1"/>
      <c r="E26" s="13"/>
      <c r="F26" s="1"/>
      <c r="G26" s="1"/>
    </row>
    <row r="27" spans="1:10" ht="18" customHeight="1" x14ac:dyDescent="0.2">
      <c r="A27" s="1"/>
      <c r="B27" s="79" t="s">
        <v>115</v>
      </c>
      <c r="C27" s="79"/>
      <c r="D27" s="80"/>
      <c r="E27" s="15"/>
      <c r="F27" s="3" t="s">
        <v>14</v>
      </c>
      <c r="G27" s="1"/>
      <c r="H27" s="50">
        <f t="shared" ref="H27:H32" si="0">IF(E27="ja",1,0)</f>
        <v>0</v>
      </c>
    </row>
    <row r="28" spans="1:10" ht="18" customHeight="1" x14ac:dyDescent="0.2">
      <c r="A28" s="1"/>
      <c r="B28" s="79" t="s">
        <v>13</v>
      </c>
      <c r="C28" s="79"/>
      <c r="D28" s="80"/>
      <c r="E28" s="15"/>
      <c r="F28" s="3" t="s">
        <v>14</v>
      </c>
      <c r="G28" s="1"/>
      <c r="H28" s="50">
        <f t="shared" si="0"/>
        <v>0</v>
      </c>
    </row>
    <row r="29" spans="1:10" ht="30" customHeight="1" x14ac:dyDescent="0.2">
      <c r="A29" s="1"/>
      <c r="B29" s="79" t="s">
        <v>60</v>
      </c>
      <c r="C29" s="79"/>
      <c r="D29" s="80"/>
      <c r="E29" s="15"/>
      <c r="F29" s="1" t="s">
        <v>14</v>
      </c>
      <c r="G29" s="1"/>
      <c r="H29" s="50">
        <f t="shared" si="0"/>
        <v>0</v>
      </c>
    </row>
    <row r="30" spans="1:10" ht="18" customHeight="1" x14ac:dyDescent="0.2">
      <c r="A30" s="1"/>
      <c r="B30" s="79" t="s">
        <v>15</v>
      </c>
      <c r="C30" s="79"/>
      <c r="D30" s="80"/>
      <c r="E30" s="15"/>
      <c r="F30" s="3" t="s">
        <v>14</v>
      </c>
      <c r="G30" s="1"/>
      <c r="H30" s="50">
        <f t="shared" si="0"/>
        <v>0</v>
      </c>
    </row>
    <row r="31" spans="1:10" ht="18" customHeight="1" x14ac:dyDescent="0.2">
      <c r="A31" s="1"/>
      <c r="B31" s="79" t="s">
        <v>16</v>
      </c>
      <c r="C31" s="79"/>
      <c r="D31" s="80"/>
      <c r="E31" s="15"/>
      <c r="F31" s="3" t="s">
        <v>14</v>
      </c>
      <c r="G31" s="1"/>
      <c r="H31" s="50">
        <f t="shared" si="0"/>
        <v>0</v>
      </c>
    </row>
    <row r="32" spans="1:10" ht="18" customHeight="1" x14ac:dyDescent="0.2">
      <c r="A32" s="1"/>
      <c r="B32" s="79" t="s">
        <v>27</v>
      </c>
      <c r="C32" s="79"/>
      <c r="D32" s="80"/>
      <c r="E32" s="15"/>
      <c r="F32" s="3" t="s">
        <v>14</v>
      </c>
      <c r="G32" s="1"/>
      <c r="H32" s="50">
        <f t="shared" si="0"/>
        <v>0</v>
      </c>
      <c r="I32" s="50">
        <f>SUM(H27:H32)</f>
        <v>0</v>
      </c>
      <c r="J32" s="50">
        <f>IF(I32=6,1,0)</f>
        <v>0</v>
      </c>
    </row>
    <row r="33" spans="1:10" ht="18" customHeight="1" x14ac:dyDescent="0.2">
      <c r="A33" s="1"/>
      <c r="B33" s="12"/>
      <c r="C33" s="12"/>
      <c r="D33" s="12"/>
      <c r="E33" s="14"/>
      <c r="F33" s="1"/>
      <c r="G33" s="1"/>
    </row>
    <row r="34" spans="1:10" ht="18" customHeight="1" thickBot="1" x14ac:dyDescent="0.25">
      <c r="A34" s="1"/>
      <c r="B34" s="81" t="s">
        <v>17</v>
      </c>
      <c r="C34" s="82"/>
      <c r="D34" s="82"/>
      <c r="E34" s="10"/>
      <c r="F34" s="2"/>
      <c r="G34" s="1"/>
    </row>
    <row r="35" spans="1:10" ht="18" customHeight="1" x14ac:dyDescent="0.2">
      <c r="A35" s="1"/>
      <c r="B35" s="12"/>
      <c r="C35" s="12"/>
      <c r="D35" s="12"/>
      <c r="E35" s="14"/>
      <c r="F35" s="1"/>
      <c r="G35" s="1"/>
    </row>
    <row r="36" spans="1:10" ht="30" customHeight="1" x14ac:dyDescent="0.2">
      <c r="A36" s="1"/>
      <c r="B36" s="8" t="s">
        <v>116</v>
      </c>
      <c r="C36" s="77" t="str">
        <f>'Bewerbung 1'!C36:F36</f>
        <v xml:space="preserve"> </v>
      </c>
      <c r="D36" s="78"/>
      <c r="E36" s="78"/>
      <c r="F36" s="78"/>
      <c r="G36" s="1"/>
    </row>
    <row r="37" spans="1:10" ht="18" customHeight="1" x14ac:dyDescent="0.2">
      <c r="A37" s="1"/>
      <c r="B37" s="9" t="s">
        <v>9</v>
      </c>
      <c r="C37" s="77" t="str">
        <f>'Bewerbung 1'!C37:F37</f>
        <v xml:space="preserve"> </v>
      </c>
      <c r="D37" s="78"/>
      <c r="E37" s="78"/>
      <c r="F37" s="78"/>
      <c r="G37" s="1"/>
    </row>
    <row r="38" spans="1:10" ht="18" customHeight="1" x14ac:dyDescent="0.2">
      <c r="A38" s="1"/>
      <c r="B38" s="9" t="s">
        <v>18</v>
      </c>
      <c r="C38" s="77" t="str">
        <f>'Bewerbung 1'!C38:F38</f>
        <v xml:space="preserve"> </v>
      </c>
      <c r="D38" s="78"/>
      <c r="E38" s="78"/>
      <c r="F38" s="78"/>
      <c r="G38" s="1"/>
    </row>
    <row r="39" spans="1:10" ht="18" customHeight="1" x14ac:dyDescent="0.2">
      <c r="A39" s="1"/>
      <c r="B39" s="12"/>
      <c r="C39" s="12"/>
      <c r="D39" s="12"/>
      <c r="E39" s="14"/>
      <c r="F39" s="1"/>
      <c r="G39" s="1"/>
    </row>
    <row r="40" spans="1:10" ht="18" customHeight="1" x14ac:dyDescent="0.2">
      <c r="A40" s="1"/>
      <c r="B40" s="79" t="s">
        <v>19</v>
      </c>
      <c r="C40" s="79"/>
      <c r="D40" s="79"/>
      <c r="E40" s="13"/>
      <c r="F40" s="1"/>
      <c r="G40" s="1"/>
      <c r="H40" s="50">
        <f>SUM(H41:H44)</f>
        <v>0</v>
      </c>
    </row>
    <row r="41" spans="1:10" ht="18" customHeight="1" x14ac:dyDescent="0.2">
      <c r="A41" s="1"/>
      <c r="B41" s="17" t="s">
        <v>47</v>
      </c>
      <c r="C41" s="12"/>
      <c r="D41" s="23" t="s">
        <v>62</v>
      </c>
      <c r="E41" s="15">
        <f>'Bewerbung 1'!E41</f>
        <v>0</v>
      </c>
      <c r="F41" s="1" t="s">
        <v>32</v>
      </c>
      <c r="G41" s="1"/>
      <c r="H41" s="50">
        <f>IF(E43&gt;159,1,0)</f>
        <v>0</v>
      </c>
      <c r="I41" s="50">
        <f>IF(E44="Standard",-2,0)</f>
        <v>0</v>
      </c>
    </row>
    <row r="42" spans="1:10" ht="18" customHeight="1" x14ac:dyDescent="0.2">
      <c r="A42" s="1"/>
      <c r="B42" s="17" t="s">
        <v>48</v>
      </c>
      <c r="C42" s="12"/>
      <c r="D42" s="23" t="s">
        <v>63</v>
      </c>
      <c r="E42" s="16">
        <f>'Bewerbung 1'!E42</f>
        <v>0</v>
      </c>
      <c r="F42" s="1" t="s">
        <v>32</v>
      </c>
      <c r="G42" s="1"/>
      <c r="H42" s="50">
        <f>IF(E43&gt;179,2,0)</f>
        <v>0</v>
      </c>
      <c r="I42" s="50">
        <f>IF(H40+I41&lt;0,0,H40+I41)</f>
        <v>0</v>
      </c>
    </row>
    <row r="43" spans="1:10" ht="18" customHeight="1" x14ac:dyDescent="0.2">
      <c r="A43" s="1"/>
      <c r="B43" s="17"/>
      <c r="C43" s="12"/>
      <c r="D43" s="23" t="s">
        <v>33</v>
      </c>
      <c r="E43" s="14">
        <f>E41*E42</f>
        <v>0</v>
      </c>
      <c r="F43" s="1" t="s">
        <v>34</v>
      </c>
      <c r="G43" s="1"/>
      <c r="H43" s="50">
        <f>IF(E43&gt;199,2,0)</f>
        <v>0</v>
      </c>
    </row>
    <row r="44" spans="1:10" ht="18" customHeight="1" x14ac:dyDescent="0.2">
      <c r="A44" s="1"/>
      <c r="B44" s="17"/>
      <c r="C44" s="12"/>
      <c r="D44" s="23" t="s">
        <v>36</v>
      </c>
      <c r="E44" s="14" t="str">
        <f>IF(C7="x","Standard","Latein")</f>
        <v>Latein</v>
      </c>
      <c r="F44" s="1"/>
      <c r="G44" s="1"/>
      <c r="H44" s="50">
        <f>IF(E43&gt;219,2,0)</f>
        <v>0</v>
      </c>
      <c r="J44" s="50">
        <f>IF(I42&gt;5,5,I42)</f>
        <v>0</v>
      </c>
    </row>
    <row r="45" spans="1:10" ht="18" customHeight="1" x14ac:dyDescent="0.2">
      <c r="A45" s="1"/>
      <c r="B45" s="12"/>
      <c r="C45" s="12"/>
      <c r="D45" s="12"/>
      <c r="E45" s="14"/>
      <c r="F45" s="1"/>
      <c r="G45" s="1"/>
    </row>
    <row r="46" spans="1:10" ht="18" customHeight="1" x14ac:dyDescent="0.2">
      <c r="A46" s="1"/>
      <c r="B46" s="79" t="s">
        <v>20</v>
      </c>
      <c r="C46" s="79"/>
      <c r="D46" s="80"/>
      <c r="E46" s="16">
        <f>'Bewerbung 1'!E46</f>
        <v>0</v>
      </c>
      <c r="F46" s="1" t="s">
        <v>24</v>
      </c>
      <c r="G46" s="1"/>
      <c r="H46" s="50">
        <f>E46/50</f>
        <v>0</v>
      </c>
      <c r="I46" s="50">
        <f>ROUNDDOWN(H46,0)</f>
        <v>0</v>
      </c>
      <c r="J46" s="50">
        <f>IF(I46&gt;10,10,I46)</f>
        <v>0</v>
      </c>
    </row>
    <row r="47" spans="1:10" ht="18" customHeight="1" x14ac:dyDescent="0.2">
      <c r="A47" s="1"/>
      <c r="B47" s="18" t="s">
        <v>49</v>
      </c>
      <c r="C47" s="12"/>
      <c r="D47" s="12"/>
      <c r="E47" s="14"/>
      <c r="F47" s="1"/>
      <c r="G47" s="1"/>
    </row>
    <row r="48" spans="1:10" ht="18" customHeight="1" x14ac:dyDescent="0.2">
      <c r="A48" s="1"/>
      <c r="B48" s="18"/>
      <c r="C48" s="12"/>
      <c r="D48" s="12"/>
      <c r="E48" s="14"/>
      <c r="F48" s="1"/>
      <c r="G48" s="1"/>
    </row>
    <row r="49" spans="1:10" ht="18" customHeight="1" x14ac:dyDescent="0.2">
      <c r="A49" s="1"/>
      <c r="B49" s="24" t="str">
        <f>"Seite 1 von 3 - LM "&amp;C5&amp;" "&amp;C6&amp;" "&amp;E44&amp;" - "&amp;C11</f>
        <v xml:space="preserve">Seite 1 von 3 - LM     Latein -  </v>
      </c>
      <c r="C49" s="12"/>
      <c r="D49" s="12"/>
      <c r="E49" s="14"/>
      <c r="F49" s="1"/>
      <c r="G49" s="1"/>
    </row>
    <row r="50" spans="1:10" ht="18" customHeight="1" x14ac:dyDescent="0.2">
      <c r="A50" s="1"/>
      <c r="B50" s="24"/>
      <c r="C50" s="12"/>
      <c r="D50" s="12"/>
      <c r="E50" s="14"/>
      <c r="F50" s="1"/>
      <c r="G50" s="1"/>
    </row>
    <row r="51" spans="1:10" ht="18" customHeight="1" thickBot="1" x14ac:dyDescent="0.25">
      <c r="A51" s="1"/>
      <c r="B51" s="81" t="s">
        <v>21</v>
      </c>
      <c r="C51" s="81"/>
      <c r="D51" s="81"/>
      <c r="E51" s="10"/>
      <c r="F51" s="2"/>
      <c r="G51" s="1"/>
    </row>
    <row r="52" spans="1:10" ht="18" customHeight="1" x14ac:dyDescent="0.2">
      <c r="A52" s="1"/>
      <c r="B52" s="12"/>
      <c r="C52" s="12"/>
      <c r="D52" s="12"/>
      <c r="E52" s="14"/>
      <c r="F52" s="1"/>
      <c r="G52" s="1"/>
    </row>
    <row r="53" spans="1:10" ht="18" customHeight="1" x14ac:dyDescent="0.2">
      <c r="A53" s="1"/>
      <c r="B53" s="12" t="s">
        <v>22</v>
      </c>
      <c r="C53" s="12"/>
      <c r="D53" s="12"/>
      <c r="E53" s="13"/>
      <c r="F53" s="1"/>
      <c r="G53" s="1"/>
    </row>
    <row r="54" spans="1:10" ht="18" customHeight="1" x14ac:dyDescent="0.2">
      <c r="A54" s="1"/>
      <c r="B54" s="79" t="s">
        <v>50</v>
      </c>
      <c r="C54" s="79"/>
      <c r="D54" s="80"/>
      <c r="E54" s="15"/>
      <c r="F54" s="3" t="s">
        <v>14</v>
      </c>
      <c r="G54" s="1"/>
      <c r="J54" s="50">
        <f>IF(E54="ja",5,0)</f>
        <v>0</v>
      </c>
    </row>
    <row r="55" spans="1:10" ht="18" customHeight="1" x14ac:dyDescent="0.2">
      <c r="A55" s="1"/>
      <c r="B55" s="79" t="s">
        <v>38</v>
      </c>
      <c r="C55" s="79"/>
      <c r="D55" s="79"/>
      <c r="E55" s="14"/>
      <c r="F55" s="1"/>
      <c r="G55" s="1"/>
    </row>
    <row r="56" spans="1:10" ht="18" customHeight="1" x14ac:dyDescent="0.2">
      <c r="A56" s="1"/>
      <c r="B56" s="12"/>
      <c r="C56" s="12"/>
      <c r="D56" s="12"/>
      <c r="E56" s="13"/>
      <c r="F56" s="1"/>
      <c r="G56" s="1"/>
    </row>
    <row r="57" spans="1:10" ht="18" customHeight="1" x14ac:dyDescent="0.2">
      <c r="A57" s="1"/>
      <c r="B57" s="63" t="s">
        <v>133</v>
      </c>
      <c r="C57" s="87"/>
      <c r="D57" s="88"/>
      <c r="E57" s="89"/>
      <c r="F57" s="1"/>
      <c r="G57" s="1"/>
    </row>
    <row r="58" spans="1:10" s="65" customFormat="1" ht="18" customHeight="1" x14ac:dyDescent="0.2">
      <c r="A58" s="62"/>
      <c r="B58" s="66" t="s">
        <v>135</v>
      </c>
      <c r="C58" s="12"/>
      <c r="D58" s="12"/>
      <c r="E58" s="15"/>
      <c r="F58" s="62" t="s">
        <v>134</v>
      </c>
      <c r="G58" s="62"/>
      <c r="H58" s="64"/>
      <c r="I58" s="64"/>
      <c r="J58" s="64"/>
    </row>
    <row r="59" spans="1:10" s="65" customFormat="1" ht="18" customHeight="1" x14ac:dyDescent="0.2">
      <c r="A59" s="62"/>
      <c r="B59" s="66" t="s">
        <v>136</v>
      </c>
      <c r="C59" s="12"/>
      <c r="D59" s="12"/>
      <c r="E59" s="15"/>
      <c r="F59" s="62" t="s">
        <v>134</v>
      </c>
      <c r="G59" s="62"/>
      <c r="H59" s="64"/>
      <c r="I59" s="64"/>
      <c r="J59" s="64"/>
    </row>
    <row r="60" spans="1:10" s="65" customFormat="1" ht="18" customHeight="1" x14ac:dyDescent="0.2">
      <c r="A60" s="62"/>
      <c r="B60" s="66" t="s">
        <v>137</v>
      </c>
      <c r="C60" s="12"/>
      <c r="D60" s="12"/>
      <c r="E60" s="15"/>
      <c r="F60" s="62" t="s">
        <v>134</v>
      </c>
      <c r="G60" s="62"/>
      <c r="H60" s="64"/>
      <c r="I60" s="64"/>
      <c r="J60" s="64"/>
    </row>
    <row r="61" spans="1:10" s="65" customFormat="1" ht="18" customHeight="1" x14ac:dyDescent="0.2">
      <c r="A61" s="62"/>
      <c r="B61" s="66" t="s">
        <v>138</v>
      </c>
      <c r="C61" s="12"/>
      <c r="D61" s="12"/>
      <c r="E61" s="15"/>
      <c r="F61" s="62" t="s">
        <v>134</v>
      </c>
      <c r="G61" s="62"/>
      <c r="H61" s="64"/>
      <c r="I61" s="64"/>
      <c r="J61" s="64"/>
    </row>
    <row r="62" spans="1:10" ht="18" customHeight="1" x14ac:dyDescent="0.2">
      <c r="A62" s="1"/>
      <c r="B62" s="12"/>
      <c r="C62" s="12"/>
      <c r="D62" s="12"/>
      <c r="E62" s="13"/>
      <c r="F62" s="1"/>
      <c r="G62" s="1"/>
    </row>
    <row r="63" spans="1:10" ht="18" customHeight="1" x14ac:dyDescent="0.2">
      <c r="A63" s="1"/>
      <c r="B63" s="12"/>
      <c r="C63" s="12"/>
      <c r="D63" s="12"/>
      <c r="E63" s="13"/>
      <c r="F63" s="1"/>
      <c r="G63" s="1"/>
    </row>
    <row r="64" spans="1:10" ht="18" customHeight="1" x14ac:dyDescent="0.2">
      <c r="A64" s="1"/>
      <c r="B64" s="79" t="s">
        <v>30</v>
      </c>
      <c r="C64" s="79"/>
      <c r="D64" s="80"/>
      <c r="E64" s="15"/>
      <c r="F64" s="1" t="s">
        <v>14</v>
      </c>
      <c r="G64" s="1"/>
    </row>
    <row r="65" spans="1:10" ht="18" customHeight="1" x14ac:dyDescent="0.2">
      <c r="A65" s="1"/>
      <c r="B65" s="79" t="s">
        <v>51</v>
      </c>
      <c r="C65" s="79"/>
      <c r="D65" s="80"/>
      <c r="E65" s="15"/>
      <c r="F65" s="1" t="s">
        <v>28</v>
      </c>
      <c r="G65" s="1"/>
      <c r="H65" s="50">
        <f>E65/100</f>
        <v>0</v>
      </c>
      <c r="I65" s="50">
        <f>ROUNDDOWN(H65,0)</f>
        <v>0</v>
      </c>
      <c r="J65" s="50">
        <f>IF(I65&gt;20,20,I65)</f>
        <v>0</v>
      </c>
    </row>
    <row r="66" spans="1:10" ht="18" customHeight="1" x14ac:dyDescent="0.2">
      <c r="A66" s="1"/>
      <c r="B66" s="8" t="s">
        <v>23</v>
      </c>
      <c r="C66" s="83" t="s">
        <v>31</v>
      </c>
      <c r="D66" s="78"/>
      <c r="E66" s="78"/>
      <c r="F66" s="78"/>
      <c r="G66" s="1"/>
    </row>
    <row r="67" spans="1:10" ht="18" customHeight="1" x14ac:dyDescent="0.2">
      <c r="A67" s="1"/>
      <c r="B67" s="84" t="s">
        <v>31</v>
      </c>
      <c r="C67" s="85"/>
      <c r="D67" s="85"/>
      <c r="E67" s="85"/>
      <c r="F67" s="85"/>
      <c r="G67" s="1"/>
    </row>
    <row r="68" spans="1:10" ht="18" customHeight="1" x14ac:dyDescent="0.2">
      <c r="A68" s="1"/>
      <c r="B68" s="84" t="s">
        <v>31</v>
      </c>
      <c r="C68" s="85"/>
      <c r="D68" s="85"/>
      <c r="E68" s="85"/>
      <c r="F68" s="85"/>
      <c r="G68" s="1"/>
    </row>
    <row r="69" spans="1:10" ht="18" customHeight="1" x14ac:dyDescent="0.2">
      <c r="A69" s="1"/>
      <c r="B69" s="1"/>
      <c r="C69" s="1"/>
      <c r="D69" s="1"/>
      <c r="E69" s="13"/>
      <c r="F69" s="1"/>
      <c r="G69" s="1"/>
    </row>
    <row r="70" spans="1:10" ht="18" customHeight="1" thickBot="1" x14ac:dyDescent="0.25">
      <c r="A70" s="1"/>
      <c r="B70" s="81" t="s">
        <v>54</v>
      </c>
      <c r="C70" s="86"/>
      <c r="D70" s="86"/>
      <c r="E70" s="86"/>
      <c r="F70" s="86"/>
      <c r="G70" s="1"/>
    </row>
    <row r="71" spans="1:10" ht="18" customHeight="1" x14ac:dyDescent="0.2">
      <c r="A71" s="1"/>
      <c r="B71" s="12"/>
      <c r="C71" s="12"/>
      <c r="D71" s="12"/>
      <c r="E71" s="14"/>
      <c r="F71" s="1"/>
      <c r="G71" s="1"/>
    </row>
    <row r="72" spans="1:10" ht="18" customHeight="1" x14ac:dyDescent="0.2">
      <c r="A72" s="1"/>
      <c r="B72" s="79" t="s">
        <v>39</v>
      </c>
      <c r="C72" s="79"/>
      <c r="D72" s="79"/>
      <c r="E72" s="14"/>
      <c r="F72" s="1"/>
      <c r="G72" s="1"/>
    </row>
    <row r="73" spans="1:10" ht="18" customHeight="1" x14ac:dyDescent="0.2">
      <c r="A73" s="1"/>
      <c r="B73" s="12" t="s">
        <v>29</v>
      </c>
      <c r="C73" s="12"/>
      <c r="D73" s="12"/>
      <c r="E73" s="16" t="str">
        <f>'Bewerbung 1'!E73</f>
        <v xml:space="preserve"> </v>
      </c>
      <c r="F73" s="1" t="s">
        <v>24</v>
      </c>
      <c r="G73" s="1"/>
    </row>
    <row r="74" spans="1:10" ht="18" customHeight="1" x14ac:dyDescent="0.2">
      <c r="A74" s="1"/>
      <c r="B74" s="12" t="s">
        <v>64</v>
      </c>
      <c r="C74" s="12"/>
      <c r="D74" s="12"/>
      <c r="E74" s="16" t="str">
        <f>'Bewerbung 1'!E74</f>
        <v xml:space="preserve"> </v>
      </c>
      <c r="F74" s="1" t="s">
        <v>24</v>
      </c>
      <c r="G74" s="1"/>
    </row>
    <row r="75" spans="1:10" ht="18" customHeight="1" x14ac:dyDescent="0.2">
      <c r="A75" s="1"/>
      <c r="B75" s="90" t="s">
        <v>25</v>
      </c>
      <c r="C75" s="91"/>
      <c r="D75" s="91"/>
      <c r="E75" s="91"/>
      <c r="F75" s="91"/>
      <c r="G75" s="1"/>
    </row>
    <row r="76" spans="1:10" ht="18" customHeight="1" x14ac:dyDescent="0.2">
      <c r="A76" s="1"/>
      <c r="B76" s="12"/>
      <c r="C76" s="12"/>
      <c r="D76" s="12"/>
      <c r="E76" s="14"/>
      <c r="F76" s="1"/>
      <c r="G76" s="1"/>
    </row>
    <row r="77" spans="1:10" ht="18" customHeight="1" x14ac:dyDescent="0.2">
      <c r="A77" s="1"/>
      <c r="B77" s="79" t="s">
        <v>40</v>
      </c>
      <c r="C77" s="87"/>
      <c r="D77" s="87"/>
      <c r="E77" s="87"/>
      <c r="F77" s="87"/>
      <c r="G77" s="1"/>
    </row>
    <row r="78" spans="1:10" ht="18" customHeight="1" x14ac:dyDescent="0.2">
      <c r="A78" s="1"/>
      <c r="B78" s="8" t="s">
        <v>41</v>
      </c>
      <c r="C78" s="83" t="str">
        <f>'Bewerbung 1'!C78:F78</f>
        <v xml:space="preserve"> </v>
      </c>
      <c r="D78" s="78"/>
      <c r="E78" s="78"/>
      <c r="F78" s="78"/>
      <c r="G78" s="1"/>
    </row>
    <row r="79" spans="1:10" ht="18" customHeight="1" x14ac:dyDescent="0.2">
      <c r="A79" s="1"/>
      <c r="B79" s="84" t="str">
        <f>'Bewerbung 1'!B79:F79</f>
        <v xml:space="preserve"> </v>
      </c>
      <c r="C79" s="85"/>
      <c r="D79" s="85"/>
      <c r="E79" s="85"/>
      <c r="F79" s="85"/>
      <c r="G79" s="1"/>
    </row>
    <row r="80" spans="1:10" ht="18" customHeight="1" x14ac:dyDescent="0.2">
      <c r="A80" s="1"/>
      <c r="B80" s="84" t="str">
        <f>'Bewerbung 1'!B80:F80</f>
        <v xml:space="preserve"> </v>
      </c>
      <c r="C80" s="85"/>
      <c r="D80" s="85"/>
      <c r="E80" s="85"/>
      <c r="F80" s="85"/>
      <c r="G80" s="1"/>
    </row>
    <row r="81" spans="1:10" ht="18" customHeight="1" x14ac:dyDescent="0.2">
      <c r="A81" s="1"/>
      <c r="B81" s="12"/>
      <c r="C81" s="12"/>
      <c r="D81" s="12"/>
      <c r="E81" s="14"/>
      <c r="F81" s="1"/>
      <c r="G81" s="1"/>
    </row>
    <row r="82" spans="1:10" ht="18" customHeight="1" thickBot="1" x14ac:dyDescent="0.25">
      <c r="A82" s="1"/>
      <c r="B82" s="32" t="s">
        <v>42</v>
      </c>
      <c r="C82" s="11"/>
      <c r="D82" s="11"/>
      <c r="E82" s="10"/>
      <c r="F82" s="2"/>
      <c r="G82" s="1"/>
    </row>
    <row r="83" spans="1:10" ht="18" customHeight="1" x14ac:dyDescent="0.2">
      <c r="A83" s="1"/>
      <c r="B83" s="12"/>
      <c r="C83" s="12"/>
      <c r="D83" s="12"/>
      <c r="E83" s="14"/>
      <c r="F83" s="1"/>
      <c r="G83" s="1"/>
    </row>
    <row r="84" spans="1:10" ht="30" customHeight="1" x14ac:dyDescent="0.2">
      <c r="A84" s="1"/>
      <c r="B84" s="79" t="s">
        <v>52</v>
      </c>
      <c r="C84" s="79"/>
      <c r="D84" s="80"/>
      <c r="E84" s="15">
        <f>'Bewerbung 1'!E84</f>
        <v>0</v>
      </c>
      <c r="F84" s="3" t="s">
        <v>14</v>
      </c>
      <c r="G84" s="1"/>
      <c r="J84" s="50">
        <f>IF(E84="ja",5,0)</f>
        <v>0</v>
      </c>
    </row>
    <row r="85" spans="1:10" ht="18" customHeight="1" x14ac:dyDescent="0.2">
      <c r="A85" s="1"/>
      <c r="B85" s="12"/>
      <c r="C85" s="12"/>
      <c r="D85" s="12"/>
      <c r="E85" s="14"/>
      <c r="F85" s="1"/>
      <c r="G85" s="1"/>
    </row>
    <row r="86" spans="1:10" ht="41.25" customHeight="1" x14ac:dyDescent="0.2">
      <c r="A86" s="1"/>
      <c r="B86" s="79" t="s">
        <v>127</v>
      </c>
      <c r="C86" s="79"/>
      <c r="D86" s="79"/>
      <c r="E86" s="53">
        <f>'Bewerbung 1'!E86</f>
        <v>0</v>
      </c>
      <c r="F86" s="1" t="s">
        <v>43</v>
      </c>
      <c r="G86" s="1"/>
      <c r="I86" s="50">
        <f>IF(E86&gt;1,E86,0)</f>
        <v>0</v>
      </c>
      <c r="J86" s="50">
        <f>IF(I86&gt;5,5,I86)</f>
        <v>0</v>
      </c>
    </row>
    <row r="87" spans="1:10" x14ac:dyDescent="0.2">
      <c r="A87" s="1"/>
      <c r="B87" s="18" t="s">
        <v>126</v>
      </c>
      <c r="C87" s="12"/>
      <c r="D87" s="12"/>
      <c r="E87" s="54"/>
      <c r="F87" s="1"/>
      <c r="G87" s="1"/>
    </row>
    <row r="88" spans="1:10" ht="18" customHeight="1" x14ac:dyDescent="0.2">
      <c r="A88" s="1"/>
      <c r="B88" s="12"/>
      <c r="C88" s="12"/>
      <c r="D88" s="12"/>
      <c r="E88" s="14"/>
      <c r="F88" s="1"/>
      <c r="G88" s="1"/>
    </row>
    <row r="89" spans="1:10" ht="30" customHeight="1" x14ac:dyDescent="0.2">
      <c r="A89" s="1"/>
      <c r="B89" s="79" t="s">
        <v>53</v>
      </c>
      <c r="C89" s="79"/>
      <c r="D89" s="80"/>
      <c r="E89" s="15">
        <f>'Bewerbung 1'!E89</f>
        <v>0</v>
      </c>
      <c r="F89" s="1" t="s">
        <v>0</v>
      </c>
      <c r="G89" s="1"/>
      <c r="H89" s="50">
        <f>E89/10</f>
        <v>0</v>
      </c>
      <c r="I89" s="50">
        <f>ROUNDDOWN(H89,0)</f>
        <v>0</v>
      </c>
      <c r="J89" s="50">
        <f>IF(I89&gt;5,5,I89)</f>
        <v>0</v>
      </c>
    </row>
    <row r="90" spans="1:10" ht="18" customHeight="1" x14ac:dyDescent="0.2">
      <c r="A90" s="1"/>
      <c r="B90" s="12"/>
      <c r="C90" s="12"/>
      <c r="D90" s="12"/>
      <c r="E90" s="14"/>
      <c r="F90" s="1"/>
      <c r="G90" s="1"/>
    </row>
    <row r="91" spans="1:10" ht="30" customHeight="1" x14ac:dyDescent="0.2">
      <c r="A91" s="1"/>
      <c r="B91" s="79" t="s">
        <v>117</v>
      </c>
      <c r="C91" s="79"/>
      <c r="D91" s="80"/>
      <c r="E91" s="15"/>
      <c r="F91" s="3" t="s">
        <v>14</v>
      </c>
      <c r="G91" s="1"/>
      <c r="J91" s="50">
        <f>IF(E91="ja",5,0)</f>
        <v>0</v>
      </c>
    </row>
    <row r="92" spans="1:10" ht="18" customHeight="1" x14ac:dyDescent="0.2">
      <c r="A92" s="1"/>
      <c r="B92" s="1"/>
      <c r="C92" s="1"/>
      <c r="D92" s="1"/>
      <c r="E92" s="14"/>
      <c r="F92" s="1"/>
      <c r="G92" s="1"/>
    </row>
    <row r="93" spans="1:10" ht="24" customHeight="1" x14ac:dyDescent="0.35">
      <c r="A93" s="1"/>
      <c r="B93" s="87" t="s">
        <v>45</v>
      </c>
      <c r="C93" s="87"/>
      <c r="D93" s="87"/>
      <c r="E93" s="19">
        <f>J32*(J44+J46+J54+J65+J84+J86+J89+J91)</f>
        <v>0</v>
      </c>
      <c r="F93" s="1"/>
      <c r="G93" s="1"/>
    </row>
    <row r="94" spans="1:10" ht="18" customHeight="1" x14ac:dyDescent="0.2">
      <c r="A94" s="1"/>
      <c r="B94" s="31" t="s">
        <v>46</v>
      </c>
      <c r="C94" s="1"/>
      <c r="D94" s="1"/>
      <c r="E94" s="14"/>
      <c r="F94" s="1"/>
      <c r="G94" s="1"/>
    </row>
    <row r="95" spans="1:10" ht="18" customHeight="1" x14ac:dyDescent="0.2">
      <c r="A95" s="1"/>
      <c r="B95" s="31"/>
      <c r="C95" s="1"/>
      <c r="D95" s="1"/>
      <c r="E95" s="14"/>
      <c r="F95" s="1"/>
      <c r="G95" s="1"/>
    </row>
    <row r="96" spans="1:10" ht="18" customHeight="1" x14ac:dyDescent="0.2">
      <c r="A96" s="1"/>
      <c r="B96" s="31"/>
      <c r="C96" s="1"/>
      <c r="D96" s="1"/>
      <c r="E96" s="14"/>
      <c r="F96" s="1"/>
      <c r="G96" s="1"/>
    </row>
    <row r="97" spans="1:10" ht="18" customHeight="1" x14ac:dyDescent="0.2">
      <c r="A97" s="1"/>
      <c r="B97" s="31"/>
      <c r="C97" s="1"/>
      <c r="D97" s="1"/>
      <c r="E97" s="14"/>
      <c r="F97" s="1"/>
      <c r="G97" s="1"/>
    </row>
    <row r="98" spans="1:10" ht="18" customHeight="1" x14ac:dyDescent="0.2">
      <c r="A98" s="1"/>
      <c r="B98" s="31"/>
      <c r="C98" s="1"/>
      <c r="D98" s="1"/>
      <c r="E98" s="14"/>
      <c r="F98" s="1"/>
      <c r="G98" s="1"/>
    </row>
    <row r="99" spans="1:10" ht="18" customHeight="1" x14ac:dyDescent="0.2">
      <c r="A99" s="1"/>
      <c r="B99" s="31"/>
      <c r="C99" s="1"/>
      <c r="D99" s="1"/>
      <c r="E99" s="14"/>
      <c r="F99" s="1"/>
      <c r="G99" s="1"/>
    </row>
    <row r="100" spans="1:10" ht="18" customHeight="1" x14ac:dyDescent="0.2">
      <c r="A100" s="1"/>
      <c r="B100" s="31"/>
      <c r="C100" s="1"/>
      <c r="D100" s="1"/>
      <c r="E100" s="14"/>
      <c r="F100" s="1"/>
      <c r="G100" s="1"/>
    </row>
    <row r="101" spans="1:10" ht="18" customHeight="1" x14ac:dyDescent="0.2">
      <c r="A101" s="1"/>
      <c r="B101" s="31"/>
      <c r="C101" s="1"/>
      <c r="D101" s="1"/>
      <c r="E101" s="14"/>
      <c r="F101" s="1"/>
      <c r="G101" s="1"/>
    </row>
    <row r="102" spans="1:10" ht="18" customHeight="1" x14ac:dyDescent="0.2">
      <c r="A102" s="1"/>
      <c r="B102" s="31"/>
      <c r="C102" s="1"/>
      <c r="D102" s="1"/>
      <c r="E102" s="14"/>
      <c r="F102" s="1"/>
      <c r="G102" s="1"/>
    </row>
    <row r="103" spans="1:10" ht="18" customHeight="1" x14ac:dyDescent="0.2">
      <c r="A103" s="1"/>
      <c r="B103" s="31"/>
      <c r="C103" s="1"/>
      <c r="D103" s="1"/>
      <c r="E103" s="14"/>
      <c r="F103" s="1"/>
      <c r="G103" s="1"/>
    </row>
    <row r="104" spans="1:10" ht="18" customHeight="1" x14ac:dyDescent="0.2">
      <c r="A104" s="1"/>
      <c r="B104" s="24" t="str">
        <f>"Seite 2 von 3 - LM "&amp;C5&amp;" "&amp;C6&amp;" "&amp;E44&amp;" - "&amp;C11</f>
        <v xml:space="preserve">Seite 2 von 3 - LM     Latein -  </v>
      </c>
      <c r="C104" s="12"/>
      <c r="D104" s="12"/>
      <c r="E104" s="14"/>
      <c r="F104" s="1"/>
      <c r="G104" s="1"/>
    </row>
    <row r="105" spans="1:10" ht="18" customHeight="1" x14ac:dyDescent="0.2">
      <c r="A105" s="1"/>
      <c r="B105" s="31"/>
      <c r="C105" s="1"/>
      <c r="D105" s="1"/>
      <c r="E105" s="14"/>
      <c r="F105" s="1"/>
      <c r="G105" s="1"/>
    </row>
    <row r="106" spans="1:10" ht="18" customHeight="1" x14ac:dyDescent="0.2">
      <c r="A106" s="1"/>
      <c r="B106" s="47" t="s">
        <v>123</v>
      </c>
      <c r="C106" s="1"/>
      <c r="D106" s="1"/>
      <c r="E106" s="14"/>
      <c r="F106" s="1"/>
      <c r="G106" s="1"/>
    </row>
    <row r="107" spans="1:10" ht="18" customHeight="1" x14ac:dyDescent="0.2">
      <c r="A107" s="1"/>
      <c r="B107" s="1" t="s">
        <v>124</v>
      </c>
      <c r="C107" s="1"/>
      <c r="D107" s="1"/>
      <c r="E107" s="14"/>
      <c r="F107" s="1"/>
      <c r="G107" s="1"/>
    </row>
    <row r="108" spans="1:10" s="49" customFormat="1" ht="18" customHeight="1" x14ac:dyDescent="0.2">
      <c r="A108" s="31"/>
      <c r="B108" s="31" t="s">
        <v>125</v>
      </c>
      <c r="C108" s="31"/>
      <c r="D108" s="31"/>
      <c r="E108" s="48"/>
      <c r="F108" s="31"/>
      <c r="G108" s="31"/>
      <c r="H108" s="52"/>
      <c r="I108" s="52"/>
      <c r="J108" s="52"/>
    </row>
    <row r="109" spans="1:10" ht="18" customHeight="1" x14ac:dyDescent="0.2">
      <c r="A109" s="1"/>
      <c r="B109" s="93" t="s">
        <v>31</v>
      </c>
      <c r="C109" s="94"/>
      <c r="D109" s="94"/>
      <c r="E109" s="94"/>
      <c r="F109" s="95"/>
      <c r="G109" s="1"/>
    </row>
    <row r="110" spans="1:10" ht="18" customHeight="1" x14ac:dyDescent="0.2">
      <c r="A110" s="1"/>
      <c r="B110" s="74" t="s">
        <v>31</v>
      </c>
      <c r="C110" s="75"/>
      <c r="D110" s="75"/>
      <c r="E110" s="75"/>
      <c r="F110" s="76"/>
      <c r="G110" s="1"/>
    </row>
    <row r="111" spans="1:10" ht="18" customHeight="1" x14ac:dyDescent="0.2">
      <c r="A111" s="1"/>
      <c r="B111" s="74" t="s">
        <v>31</v>
      </c>
      <c r="C111" s="75"/>
      <c r="D111" s="75"/>
      <c r="E111" s="75"/>
      <c r="F111" s="76"/>
      <c r="G111" s="1"/>
    </row>
    <row r="112" spans="1:10" ht="18" customHeight="1" x14ac:dyDescent="0.2">
      <c r="A112" s="1"/>
      <c r="B112" s="74" t="s">
        <v>31</v>
      </c>
      <c r="C112" s="75"/>
      <c r="D112" s="75"/>
      <c r="E112" s="75"/>
      <c r="F112" s="76"/>
      <c r="G112" s="1"/>
    </row>
    <row r="113" spans="1:7" ht="18" customHeight="1" x14ac:dyDescent="0.2">
      <c r="A113" s="1"/>
      <c r="B113" s="74" t="s">
        <v>31</v>
      </c>
      <c r="C113" s="75"/>
      <c r="D113" s="75"/>
      <c r="E113" s="75"/>
      <c r="F113" s="76"/>
      <c r="G113" s="1"/>
    </row>
    <row r="114" spans="1:7" ht="18" customHeight="1" x14ac:dyDescent="0.2">
      <c r="A114" s="1"/>
      <c r="B114" s="74" t="s">
        <v>31</v>
      </c>
      <c r="C114" s="75"/>
      <c r="D114" s="75"/>
      <c r="E114" s="75"/>
      <c r="F114" s="76"/>
      <c r="G114" s="1"/>
    </row>
    <row r="115" spans="1:7" ht="18" customHeight="1" x14ac:dyDescent="0.2">
      <c r="A115" s="1"/>
      <c r="B115" s="74" t="s">
        <v>31</v>
      </c>
      <c r="C115" s="75"/>
      <c r="D115" s="75"/>
      <c r="E115" s="75"/>
      <c r="F115" s="76"/>
      <c r="G115" s="1"/>
    </row>
    <row r="116" spans="1:7" ht="18" customHeight="1" x14ac:dyDescent="0.2">
      <c r="A116" s="1"/>
      <c r="B116" s="74" t="s">
        <v>31</v>
      </c>
      <c r="C116" s="75"/>
      <c r="D116" s="75"/>
      <c r="E116" s="75"/>
      <c r="F116" s="76"/>
      <c r="G116" s="1"/>
    </row>
    <row r="117" spans="1:7" ht="18" customHeight="1" x14ac:dyDescent="0.2">
      <c r="A117" s="1"/>
      <c r="B117" s="74" t="s">
        <v>31</v>
      </c>
      <c r="C117" s="75"/>
      <c r="D117" s="75"/>
      <c r="E117" s="75"/>
      <c r="F117" s="76"/>
      <c r="G117" s="1"/>
    </row>
    <row r="118" spans="1:7" ht="18" customHeight="1" x14ac:dyDescent="0.2">
      <c r="A118" s="1"/>
      <c r="B118" s="74" t="s">
        <v>31</v>
      </c>
      <c r="C118" s="75"/>
      <c r="D118" s="75"/>
      <c r="E118" s="75"/>
      <c r="F118" s="76"/>
      <c r="G118" s="1"/>
    </row>
    <row r="119" spans="1:7" ht="18" customHeight="1" x14ac:dyDescent="0.2">
      <c r="A119" s="1"/>
      <c r="B119" s="74" t="s">
        <v>31</v>
      </c>
      <c r="C119" s="75"/>
      <c r="D119" s="75"/>
      <c r="E119" s="75"/>
      <c r="F119" s="76"/>
      <c r="G119" s="1"/>
    </row>
    <row r="120" spans="1:7" ht="18" customHeight="1" x14ac:dyDescent="0.2">
      <c r="A120" s="1"/>
      <c r="B120" s="74" t="s">
        <v>31</v>
      </c>
      <c r="C120" s="75"/>
      <c r="D120" s="75"/>
      <c r="E120" s="75"/>
      <c r="F120" s="76"/>
      <c r="G120" s="1"/>
    </row>
    <row r="121" spans="1:7" ht="18" customHeight="1" x14ac:dyDescent="0.2">
      <c r="A121" s="1"/>
      <c r="B121" s="74" t="s">
        <v>31</v>
      </c>
      <c r="C121" s="75"/>
      <c r="D121" s="75"/>
      <c r="E121" s="75"/>
      <c r="F121" s="76"/>
      <c r="G121" s="1"/>
    </row>
    <row r="122" spans="1:7" ht="18" customHeight="1" x14ac:dyDescent="0.2">
      <c r="A122" s="1"/>
      <c r="B122" s="74" t="s">
        <v>31</v>
      </c>
      <c r="C122" s="75"/>
      <c r="D122" s="75"/>
      <c r="E122" s="75"/>
      <c r="F122" s="76"/>
      <c r="G122" s="1"/>
    </row>
    <row r="123" spans="1:7" ht="18" customHeight="1" x14ac:dyDescent="0.2">
      <c r="A123" s="1"/>
      <c r="B123" s="74" t="s">
        <v>31</v>
      </c>
      <c r="C123" s="75"/>
      <c r="D123" s="75"/>
      <c r="E123" s="75"/>
      <c r="F123" s="76"/>
      <c r="G123" s="1"/>
    </row>
    <row r="124" spans="1:7" ht="18" customHeight="1" x14ac:dyDescent="0.2">
      <c r="A124" s="1"/>
      <c r="B124" s="74" t="s">
        <v>31</v>
      </c>
      <c r="C124" s="75"/>
      <c r="D124" s="75"/>
      <c r="E124" s="75"/>
      <c r="F124" s="76"/>
      <c r="G124" s="1"/>
    </row>
    <row r="125" spans="1:7" ht="18" customHeight="1" x14ac:dyDescent="0.2">
      <c r="A125" s="1"/>
      <c r="B125" s="74" t="s">
        <v>31</v>
      </c>
      <c r="C125" s="75"/>
      <c r="D125" s="75"/>
      <c r="E125" s="75"/>
      <c r="F125" s="76"/>
      <c r="G125" s="1"/>
    </row>
    <row r="126" spans="1:7" ht="18" customHeight="1" x14ac:dyDescent="0.2">
      <c r="A126" s="1"/>
      <c r="B126" s="71" t="s">
        <v>31</v>
      </c>
      <c r="C126" s="72"/>
      <c r="D126" s="72"/>
      <c r="E126" s="72"/>
      <c r="F126" s="73"/>
      <c r="G126" s="1"/>
    </row>
    <row r="127" spans="1:7" ht="18" customHeight="1" x14ac:dyDescent="0.2">
      <c r="A127" s="1"/>
      <c r="B127" s="1"/>
      <c r="C127" s="1"/>
      <c r="D127" s="1"/>
      <c r="E127" s="14"/>
      <c r="F127" s="1"/>
      <c r="G127" s="1"/>
    </row>
    <row r="128" spans="1:7" ht="18" customHeight="1" x14ac:dyDescent="0.2">
      <c r="A128" s="1"/>
      <c r="B128" s="1"/>
      <c r="C128" s="1"/>
      <c r="D128" s="1"/>
      <c r="E128" s="14"/>
      <c r="F128" s="1"/>
      <c r="G128" s="1"/>
    </row>
    <row r="129" spans="1:7" ht="18" customHeight="1" x14ac:dyDescent="0.2">
      <c r="A129" s="1"/>
      <c r="B129" s="1"/>
      <c r="C129" s="1"/>
      <c r="D129" s="1"/>
      <c r="E129" s="14"/>
      <c r="F129" s="1"/>
      <c r="G129" s="1"/>
    </row>
    <row r="130" spans="1:7" ht="18" customHeight="1" x14ac:dyDescent="0.2">
      <c r="A130" s="1"/>
      <c r="B130" s="1"/>
      <c r="C130" s="1"/>
      <c r="D130" s="1"/>
      <c r="E130" s="14"/>
      <c r="F130" s="1"/>
      <c r="G130" s="1"/>
    </row>
    <row r="131" spans="1:7" ht="18" customHeight="1" x14ac:dyDescent="0.2">
      <c r="A131" s="1"/>
      <c r="B131" s="55" t="s">
        <v>31</v>
      </c>
      <c r="C131" s="1"/>
      <c r="D131" s="1"/>
      <c r="E131" s="14"/>
      <c r="F131" s="1"/>
      <c r="G131" s="1"/>
    </row>
    <row r="132" spans="1:7" ht="18" customHeight="1" x14ac:dyDescent="0.2">
      <c r="A132" s="1"/>
      <c r="B132" s="1" t="s">
        <v>56</v>
      </c>
      <c r="C132" s="1"/>
      <c r="D132" s="1"/>
      <c r="E132" s="14"/>
      <c r="F132" s="1"/>
      <c r="G132" s="1"/>
    </row>
    <row r="133" spans="1:7" ht="18" customHeight="1" x14ac:dyDescent="0.2">
      <c r="A133" s="1"/>
      <c r="B133" s="1"/>
      <c r="C133" s="1"/>
      <c r="D133" s="1"/>
      <c r="E133" s="14"/>
      <c r="F133" s="1"/>
      <c r="G133" s="1"/>
    </row>
    <row r="134" spans="1:7" ht="18" customHeight="1" x14ac:dyDescent="0.2">
      <c r="A134" s="1"/>
      <c r="B134" s="1"/>
      <c r="C134" s="1"/>
      <c r="D134" s="1"/>
      <c r="E134" s="14"/>
      <c r="F134" s="1"/>
      <c r="G134" s="1"/>
    </row>
    <row r="135" spans="1:7" ht="18" customHeight="1" x14ac:dyDescent="0.2">
      <c r="A135" s="1"/>
      <c r="B135" s="55" t="s">
        <v>31</v>
      </c>
      <c r="C135" s="1"/>
      <c r="D135" s="77" t="s">
        <v>31</v>
      </c>
      <c r="E135" s="92"/>
      <c r="F135" s="92"/>
      <c r="G135" s="1"/>
    </row>
    <row r="136" spans="1:7" ht="18" customHeight="1" x14ac:dyDescent="0.2">
      <c r="A136" s="1"/>
      <c r="B136" s="1" t="s">
        <v>58</v>
      </c>
      <c r="C136" s="1"/>
      <c r="D136" s="87" t="s">
        <v>57</v>
      </c>
      <c r="E136" s="88"/>
      <c r="F136" s="88"/>
      <c r="G136" s="1"/>
    </row>
    <row r="137" spans="1:7" ht="18" customHeight="1" x14ac:dyDescent="0.2">
      <c r="A137" s="1"/>
      <c r="B137" s="1"/>
      <c r="C137" s="1"/>
      <c r="D137" s="46"/>
      <c r="E137" s="46"/>
      <c r="F137" s="46"/>
      <c r="G137" s="1"/>
    </row>
    <row r="138" spans="1:7" ht="18" customHeight="1" x14ac:dyDescent="0.2">
      <c r="A138" s="1"/>
      <c r="B138" s="1"/>
      <c r="C138" s="1"/>
      <c r="D138" s="46"/>
      <c r="E138" s="46"/>
      <c r="F138" s="46"/>
      <c r="G138" s="1"/>
    </row>
    <row r="139" spans="1:7" ht="18" customHeight="1" x14ac:dyDescent="0.2">
      <c r="A139" s="1"/>
      <c r="B139" s="1"/>
      <c r="C139" s="1"/>
      <c r="D139" s="46"/>
      <c r="E139" s="46"/>
      <c r="F139" s="46"/>
      <c r="G139" s="1"/>
    </row>
    <row r="140" spans="1:7" ht="18" customHeight="1" x14ac:dyDescent="0.2">
      <c r="A140" s="1"/>
      <c r="B140" s="1"/>
      <c r="C140" s="1"/>
      <c r="D140" s="46"/>
      <c r="E140" s="46"/>
      <c r="F140" s="46"/>
      <c r="G140" s="1"/>
    </row>
    <row r="141" spans="1:7" ht="18" customHeight="1" x14ac:dyDescent="0.2">
      <c r="A141" s="1"/>
      <c r="B141" s="1"/>
      <c r="C141" s="1"/>
      <c r="D141" s="46"/>
      <c r="E141" s="46"/>
      <c r="F141" s="46"/>
      <c r="G141" s="1"/>
    </row>
    <row r="142" spans="1:7" ht="18" customHeight="1" x14ac:dyDescent="0.2">
      <c r="A142" s="1"/>
      <c r="B142" s="1"/>
      <c r="C142" s="1"/>
      <c r="D142" s="46"/>
      <c r="E142" s="46"/>
      <c r="F142" s="46"/>
      <c r="G142" s="1"/>
    </row>
    <row r="143" spans="1:7" ht="18" customHeight="1" x14ac:dyDescent="0.2">
      <c r="A143" s="1"/>
      <c r="B143" s="1"/>
      <c r="C143" s="1"/>
      <c r="D143" s="46"/>
      <c r="E143" s="46"/>
      <c r="F143" s="46"/>
      <c r="G143" s="1"/>
    </row>
    <row r="144" spans="1:7" ht="18" customHeight="1" x14ac:dyDescent="0.2">
      <c r="A144" s="1"/>
      <c r="B144" s="1"/>
      <c r="C144" s="1"/>
      <c r="D144" s="46"/>
      <c r="E144" s="46"/>
      <c r="F144" s="46"/>
      <c r="G144" s="1"/>
    </row>
    <row r="145" spans="1:7" ht="18" customHeight="1" x14ac:dyDescent="0.2">
      <c r="A145" s="1"/>
      <c r="B145" s="1"/>
      <c r="C145" s="1"/>
      <c r="D145" s="46"/>
      <c r="E145" s="46"/>
      <c r="F145" s="46"/>
      <c r="G145" s="1"/>
    </row>
    <row r="146" spans="1:7" ht="18" customHeight="1" x14ac:dyDescent="0.2">
      <c r="A146" s="1"/>
      <c r="B146" s="1"/>
      <c r="C146" s="1"/>
      <c r="D146" s="46"/>
      <c r="E146" s="46"/>
      <c r="F146" s="46"/>
      <c r="G146" s="1"/>
    </row>
    <row r="147" spans="1:7" ht="18" customHeight="1" x14ac:dyDescent="0.2">
      <c r="A147" s="1"/>
      <c r="B147" s="1"/>
      <c r="C147" s="1"/>
      <c r="D147" s="46"/>
      <c r="E147" s="46"/>
      <c r="F147" s="46"/>
      <c r="G147" s="1"/>
    </row>
    <row r="148" spans="1:7" ht="18" customHeight="1" x14ac:dyDescent="0.2">
      <c r="A148" s="1"/>
      <c r="B148" s="1"/>
      <c r="C148" s="1"/>
      <c r="D148" s="46"/>
      <c r="E148" s="46"/>
      <c r="F148" s="46"/>
      <c r="G148" s="1"/>
    </row>
    <row r="149" spans="1:7" ht="18" customHeight="1" x14ac:dyDescent="0.2">
      <c r="A149" s="1"/>
      <c r="B149" s="1"/>
      <c r="C149" s="1"/>
      <c r="D149" s="46"/>
      <c r="E149" s="46"/>
      <c r="F149" s="46"/>
      <c r="G149" s="1"/>
    </row>
    <row r="150" spans="1:7" ht="18" customHeight="1" x14ac:dyDescent="0.2">
      <c r="A150" s="1"/>
      <c r="B150" s="1"/>
      <c r="C150" s="1"/>
      <c r="D150" s="46"/>
      <c r="E150" s="46"/>
      <c r="F150" s="46"/>
      <c r="G150" s="1"/>
    </row>
    <row r="151" spans="1:7" ht="18" customHeight="1" x14ac:dyDescent="0.2">
      <c r="A151" s="1"/>
      <c r="B151" s="1"/>
      <c r="C151" s="1"/>
      <c r="D151" s="46"/>
      <c r="E151" s="46"/>
      <c r="F151" s="46"/>
      <c r="G151" s="1"/>
    </row>
    <row r="152" spans="1:7" ht="18" customHeight="1" x14ac:dyDescent="0.2">
      <c r="A152" s="1"/>
      <c r="B152" s="1"/>
      <c r="C152" s="1"/>
      <c r="D152" s="46"/>
      <c r="E152" s="46"/>
      <c r="F152" s="46"/>
      <c r="G152" s="1"/>
    </row>
    <row r="153" spans="1:7" ht="18" customHeight="1" x14ac:dyDescent="0.2">
      <c r="A153" s="1"/>
      <c r="B153" s="1"/>
      <c r="C153" s="1"/>
      <c r="D153" s="1"/>
      <c r="E153" s="14"/>
      <c r="F153" s="1"/>
      <c r="G153" s="1"/>
    </row>
    <row r="154" spans="1:7" ht="18" customHeight="1" x14ac:dyDescent="0.2">
      <c r="A154" s="1"/>
      <c r="B154" s="22" t="str">
        <f>"Seite 3 von 3 - LM "&amp;C5&amp;" "&amp;C6&amp;" "&amp;E44&amp;" - "&amp;C11</f>
        <v xml:space="preserve">Seite 3 von 3 - LM     Latein -  </v>
      </c>
      <c r="C154" s="1"/>
      <c r="D154" s="1"/>
      <c r="E154" s="14"/>
      <c r="F154" s="1"/>
      <c r="G154" s="1"/>
    </row>
  </sheetData>
  <sheetProtection password="C751" sheet="1" objects="1" scenarios="1" selectLockedCells="1"/>
  <mergeCells count="66">
    <mergeCell ref="B123:F123"/>
    <mergeCell ref="B124:F124"/>
    <mergeCell ref="B125:F125"/>
    <mergeCell ref="B126:F126"/>
    <mergeCell ref="B119:F119"/>
    <mergeCell ref="B120:F120"/>
    <mergeCell ref="B121:F121"/>
    <mergeCell ref="B122:F122"/>
    <mergeCell ref="B116:F116"/>
    <mergeCell ref="C5:F5"/>
    <mergeCell ref="C6:F6"/>
    <mergeCell ref="C8:F8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36:F36"/>
    <mergeCell ref="C37:F37"/>
    <mergeCell ref="C38:F38"/>
    <mergeCell ref="B27:D27"/>
    <mergeCell ref="B28:D28"/>
    <mergeCell ref="B29:D29"/>
    <mergeCell ref="B30:D30"/>
    <mergeCell ref="B31:D31"/>
    <mergeCell ref="B32:D32"/>
    <mergeCell ref="B34:D34"/>
    <mergeCell ref="B40:D40"/>
    <mergeCell ref="B46:D46"/>
    <mergeCell ref="B51:D51"/>
    <mergeCell ref="B54:D54"/>
    <mergeCell ref="B55:D55"/>
    <mergeCell ref="B64:D64"/>
    <mergeCell ref="B65:D65"/>
    <mergeCell ref="C57:E57"/>
    <mergeCell ref="C66:F66"/>
    <mergeCell ref="B67:F67"/>
    <mergeCell ref="B68:F68"/>
    <mergeCell ref="B70:F70"/>
    <mergeCell ref="B72:D72"/>
    <mergeCell ref="B75:F75"/>
    <mergeCell ref="B77:F77"/>
    <mergeCell ref="C78:F78"/>
    <mergeCell ref="D136:F136"/>
    <mergeCell ref="B89:D89"/>
    <mergeCell ref="B91:D91"/>
    <mergeCell ref="B93:D93"/>
    <mergeCell ref="D135:F135"/>
    <mergeCell ref="B109:F109"/>
    <mergeCell ref="B114:F114"/>
    <mergeCell ref="B115:F115"/>
    <mergeCell ref="B117:F117"/>
    <mergeCell ref="B118:F118"/>
    <mergeCell ref="B110:F110"/>
    <mergeCell ref="B111:F111"/>
    <mergeCell ref="B112:F112"/>
    <mergeCell ref="B113:F113"/>
    <mergeCell ref="B79:F79"/>
    <mergeCell ref="B80:F80"/>
    <mergeCell ref="B84:D84"/>
    <mergeCell ref="B86:D86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fitToHeight="3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workbookViewId="0">
      <selection activeCell="C15" sqref="C15:F15"/>
    </sheetView>
  </sheetViews>
  <sheetFormatPr baseColWidth="10" defaultRowHeight="12.75" x14ac:dyDescent="0.2"/>
  <cols>
    <col min="1" max="1" width="2.7109375" customWidth="1"/>
    <col min="2" max="2" width="50.7109375" customWidth="1"/>
    <col min="3" max="3" width="10.7109375" customWidth="1"/>
    <col min="4" max="4" width="18.7109375" customWidth="1"/>
    <col min="5" max="5" width="10.7109375" style="5" customWidth="1"/>
    <col min="6" max="6" width="18.7109375" customWidth="1"/>
    <col min="7" max="7" width="2.7109375" customWidth="1"/>
    <col min="8" max="10" width="3.7109375" style="50" customWidth="1"/>
    <col min="11" max="11" width="30.28515625" customWidth="1"/>
  </cols>
  <sheetData>
    <row r="1" spans="1:7" ht="18" customHeight="1" x14ac:dyDescent="0.2">
      <c r="A1" s="1"/>
      <c r="B1" s="1"/>
      <c r="C1" s="1"/>
      <c r="D1" s="1"/>
      <c r="E1" s="14"/>
      <c r="F1" s="1"/>
      <c r="G1" s="1"/>
    </row>
    <row r="2" spans="1:7" ht="24" customHeight="1" x14ac:dyDescent="0.35">
      <c r="A2" s="1"/>
      <c r="B2" s="25" t="s">
        <v>59</v>
      </c>
      <c r="C2" s="21"/>
      <c r="D2" s="21"/>
      <c r="E2" s="14"/>
      <c r="F2" s="59" t="s">
        <v>131</v>
      </c>
      <c r="G2" s="1"/>
    </row>
    <row r="3" spans="1:7" ht="18" customHeight="1" x14ac:dyDescent="0.2">
      <c r="A3" s="1"/>
      <c r="B3" s="20" t="s">
        <v>55</v>
      </c>
      <c r="C3" s="1"/>
      <c r="D3" s="1"/>
      <c r="E3" s="14"/>
      <c r="F3" s="1"/>
      <c r="G3" s="1"/>
    </row>
    <row r="4" spans="1:7" ht="18" customHeight="1" x14ac:dyDescent="0.2">
      <c r="A4" s="1"/>
      <c r="B4" s="1"/>
      <c r="C4" s="1"/>
      <c r="D4" s="1"/>
      <c r="E4" s="14"/>
      <c r="F4" s="1"/>
      <c r="G4" s="1"/>
    </row>
    <row r="5" spans="1:7" ht="18" customHeight="1" x14ac:dyDescent="0.2">
      <c r="A5" s="1"/>
      <c r="B5" s="6" t="s">
        <v>26</v>
      </c>
      <c r="C5" s="77" t="s">
        <v>31</v>
      </c>
      <c r="D5" s="78"/>
      <c r="E5" s="78"/>
      <c r="F5" s="78"/>
      <c r="G5" s="1"/>
    </row>
    <row r="6" spans="1:7" ht="18" customHeight="1" x14ac:dyDescent="0.2">
      <c r="A6" s="1"/>
      <c r="B6" s="7" t="s">
        <v>121</v>
      </c>
      <c r="C6" s="77" t="s">
        <v>31</v>
      </c>
      <c r="D6" s="78"/>
      <c r="E6" s="78"/>
      <c r="F6" s="78"/>
      <c r="G6" s="1"/>
    </row>
    <row r="7" spans="1:7" ht="18" customHeight="1" x14ac:dyDescent="0.2">
      <c r="A7" s="1"/>
      <c r="B7" s="7" t="s">
        <v>44</v>
      </c>
      <c r="C7" s="56" t="s">
        <v>31</v>
      </c>
      <c r="D7" s="4" t="s">
        <v>37</v>
      </c>
      <c r="E7" s="16" t="s">
        <v>31</v>
      </c>
      <c r="F7" s="4" t="s">
        <v>35</v>
      </c>
      <c r="G7" s="1"/>
    </row>
    <row r="8" spans="1:7" ht="18" customHeight="1" x14ac:dyDescent="0.2">
      <c r="A8" s="1"/>
      <c r="B8" s="7" t="s">
        <v>11</v>
      </c>
      <c r="C8" s="77" t="s">
        <v>31</v>
      </c>
      <c r="D8" s="78"/>
      <c r="E8" s="78"/>
      <c r="F8" s="78"/>
      <c r="G8" s="1"/>
    </row>
    <row r="9" spans="1:7" ht="18" customHeight="1" x14ac:dyDescent="0.2">
      <c r="A9" s="1"/>
      <c r="B9" s="20" t="s">
        <v>122</v>
      </c>
      <c r="C9" s="1"/>
      <c r="D9" s="1"/>
      <c r="E9" s="14"/>
      <c r="F9" s="1"/>
      <c r="G9" s="1"/>
    </row>
    <row r="10" spans="1:7" ht="18" customHeight="1" x14ac:dyDescent="0.2">
      <c r="A10" s="1"/>
      <c r="B10" s="1"/>
      <c r="C10" s="1"/>
      <c r="D10" s="1"/>
      <c r="E10" s="14"/>
      <c r="F10" s="1"/>
      <c r="G10" s="1"/>
    </row>
    <row r="11" spans="1:7" ht="18" customHeight="1" x14ac:dyDescent="0.2">
      <c r="A11" s="1"/>
      <c r="B11" s="6" t="s">
        <v>1</v>
      </c>
      <c r="C11" s="77" t="str">
        <f>'Bewerbung 1'!C11:F11</f>
        <v xml:space="preserve"> </v>
      </c>
      <c r="D11" s="78"/>
      <c r="E11" s="78"/>
      <c r="F11" s="78"/>
      <c r="G11" s="1"/>
    </row>
    <row r="12" spans="1:7" ht="18" customHeight="1" x14ac:dyDescent="0.2">
      <c r="A12" s="1"/>
      <c r="B12" s="7" t="s">
        <v>2</v>
      </c>
      <c r="C12" s="77" t="str">
        <f>'Bewerbung 1'!C12:F12</f>
        <v xml:space="preserve"> </v>
      </c>
      <c r="D12" s="78"/>
      <c r="E12" s="78"/>
      <c r="F12" s="78"/>
      <c r="G12" s="1"/>
    </row>
    <row r="13" spans="1:7" ht="18" customHeight="1" x14ac:dyDescent="0.2">
      <c r="A13" s="1"/>
      <c r="B13" s="7" t="s">
        <v>3</v>
      </c>
      <c r="C13" s="77" t="str">
        <f>'Bewerbung 1'!C13:F13</f>
        <v xml:space="preserve"> </v>
      </c>
      <c r="D13" s="78"/>
      <c r="E13" s="78"/>
      <c r="F13" s="78"/>
      <c r="G13" s="1"/>
    </row>
    <row r="14" spans="1:7" ht="18" customHeight="1" x14ac:dyDescent="0.2">
      <c r="A14" s="1"/>
      <c r="B14" s="7" t="s">
        <v>4</v>
      </c>
      <c r="C14" s="77" t="str">
        <f>'Bewerbung 1'!C14:F14</f>
        <v xml:space="preserve"> </v>
      </c>
      <c r="D14" s="78"/>
      <c r="E14" s="78"/>
      <c r="F14" s="78"/>
      <c r="G14" s="1"/>
    </row>
    <row r="15" spans="1:7" ht="18" customHeight="1" x14ac:dyDescent="0.2">
      <c r="A15" s="1"/>
      <c r="B15" s="7" t="s">
        <v>5</v>
      </c>
      <c r="C15" s="77" t="str">
        <f>'Bewerbung 1'!C15:F15</f>
        <v xml:space="preserve"> </v>
      </c>
      <c r="D15" s="78"/>
      <c r="E15" s="78"/>
      <c r="F15" s="78"/>
      <c r="G15" s="1"/>
    </row>
    <row r="16" spans="1:7" ht="18" customHeight="1" x14ac:dyDescent="0.2">
      <c r="A16" s="1"/>
      <c r="B16" s="7" t="s">
        <v>8</v>
      </c>
      <c r="C16" s="77" t="str">
        <f>'Bewerbung 1'!C16:F16</f>
        <v xml:space="preserve"> </v>
      </c>
      <c r="D16" s="78"/>
      <c r="E16" s="78"/>
      <c r="F16" s="78"/>
      <c r="G16" s="1"/>
    </row>
    <row r="17" spans="1:10" ht="18" customHeight="1" x14ac:dyDescent="0.2">
      <c r="A17" s="1"/>
      <c r="B17" s="7" t="s">
        <v>6</v>
      </c>
      <c r="C17" s="77" t="str">
        <f>'Bewerbung 1'!C17:F17</f>
        <v xml:space="preserve"> </v>
      </c>
      <c r="D17" s="78"/>
      <c r="E17" s="78"/>
      <c r="F17" s="78"/>
      <c r="G17" s="1"/>
    </row>
    <row r="18" spans="1:10" ht="18" customHeight="1" x14ac:dyDescent="0.2">
      <c r="A18" s="1"/>
      <c r="B18" s="7" t="s">
        <v>7</v>
      </c>
      <c r="C18" s="77" t="str">
        <f>'Bewerbung 1'!C18:F18</f>
        <v xml:space="preserve"> </v>
      </c>
      <c r="D18" s="78"/>
      <c r="E18" s="78"/>
      <c r="F18" s="78"/>
      <c r="G18" s="1"/>
    </row>
    <row r="19" spans="1:10" ht="18" customHeight="1" x14ac:dyDescent="0.2">
      <c r="A19" s="1"/>
      <c r="B19" s="7" t="s">
        <v>9</v>
      </c>
      <c r="C19" s="77" t="str">
        <f>'Bewerbung 1'!C19:F19</f>
        <v xml:space="preserve"> </v>
      </c>
      <c r="D19" s="78"/>
      <c r="E19" s="78"/>
      <c r="F19" s="78"/>
      <c r="G19" s="1"/>
    </row>
    <row r="20" spans="1:10" ht="18" customHeight="1" x14ac:dyDescent="0.2">
      <c r="A20" s="1"/>
      <c r="B20" s="7" t="s">
        <v>10</v>
      </c>
      <c r="C20" s="77" t="str">
        <f>'Bewerbung 1'!C20:F20</f>
        <v xml:space="preserve"> </v>
      </c>
      <c r="D20" s="78"/>
      <c r="E20" s="78"/>
      <c r="F20" s="78"/>
      <c r="G20" s="1"/>
    </row>
    <row r="21" spans="1:10" ht="18" customHeight="1" x14ac:dyDescent="0.2">
      <c r="A21" s="1"/>
      <c r="B21" s="1"/>
      <c r="C21" s="1"/>
      <c r="D21" s="1"/>
      <c r="E21" s="14"/>
      <c r="F21" s="1"/>
      <c r="G21" s="1"/>
    </row>
    <row r="22" spans="1:10" ht="18" customHeight="1" thickBot="1" x14ac:dyDescent="0.25">
      <c r="A22" s="1"/>
      <c r="B22" s="1"/>
      <c r="C22" s="1"/>
      <c r="D22" s="1"/>
      <c r="E22" s="14"/>
      <c r="F22" s="1"/>
      <c r="G22" s="1"/>
    </row>
    <row r="23" spans="1:10" s="26" customFormat="1" ht="24" customHeight="1" thickBot="1" x14ac:dyDescent="0.4">
      <c r="A23" s="25"/>
      <c r="B23" s="27" t="s">
        <v>12</v>
      </c>
      <c r="C23" s="28"/>
      <c r="D23" s="28"/>
      <c r="E23" s="29"/>
      <c r="F23" s="30"/>
      <c r="G23" s="25"/>
      <c r="H23" s="51"/>
      <c r="I23" s="51"/>
      <c r="J23" s="51"/>
    </row>
    <row r="24" spans="1:10" ht="18" customHeight="1" x14ac:dyDescent="0.2">
      <c r="A24" s="1"/>
      <c r="B24" s="1"/>
      <c r="C24" s="1"/>
      <c r="D24" s="1"/>
      <c r="E24" s="14"/>
      <c r="F24" s="1"/>
      <c r="G24" s="1"/>
    </row>
    <row r="25" spans="1:10" ht="18" customHeight="1" thickBot="1" x14ac:dyDescent="0.25">
      <c r="A25" s="1"/>
      <c r="B25" s="33" t="s">
        <v>61</v>
      </c>
      <c r="C25" s="2"/>
      <c r="D25" s="2"/>
      <c r="E25" s="10"/>
      <c r="F25" s="2"/>
      <c r="G25" s="1"/>
    </row>
    <row r="26" spans="1:10" ht="18" customHeight="1" x14ac:dyDescent="0.2">
      <c r="A26" s="1"/>
      <c r="B26" s="1"/>
      <c r="C26" s="1"/>
      <c r="D26" s="1"/>
      <c r="E26" s="13"/>
      <c r="F26" s="1"/>
      <c r="G26" s="1"/>
    </row>
    <row r="27" spans="1:10" ht="18" customHeight="1" x14ac:dyDescent="0.2">
      <c r="A27" s="1"/>
      <c r="B27" s="79" t="s">
        <v>115</v>
      </c>
      <c r="C27" s="79"/>
      <c r="D27" s="80"/>
      <c r="E27" s="15"/>
      <c r="F27" s="3" t="s">
        <v>14</v>
      </c>
      <c r="G27" s="1"/>
      <c r="H27" s="50">
        <f t="shared" ref="H27:H32" si="0">IF(E27="ja",1,0)</f>
        <v>0</v>
      </c>
    </row>
    <row r="28" spans="1:10" ht="18" customHeight="1" x14ac:dyDescent="0.2">
      <c r="A28" s="1"/>
      <c r="B28" s="79" t="s">
        <v>13</v>
      </c>
      <c r="C28" s="79"/>
      <c r="D28" s="80"/>
      <c r="E28" s="15"/>
      <c r="F28" s="3" t="s">
        <v>14</v>
      </c>
      <c r="G28" s="1"/>
      <c r="H28" s="50">
        <f t="shared" si="0"/>
        <v>0</v>
      </c>
    </row>
    <row r="29" spans="1:10" ht="30" customHeight="1" x14ac:dyDescent="0.2">
      <c r="A29" s="1"/>
      <c r="B29" s="79" t="s">
        <v>60</v>
      </c>
      <c r="C29" s="79"/>
      <c r="D29" s="80"/>
      <c r="E29" s="15"/>
      <c r="F29" s="1" t="s">
        <v>14</v>
      </c>
      <c r="G29" s="1"/>
      <c r="H29" s="50">
        <f t="shared" si="0"/>
        <v>0</v>
      </c>
    </row>
    <row r="30" spans="1:10" ht="18" customHeight="1" x14ac:dyDescent="0.2">
      <c r="A30" s="1"/>
      <c r="B30" s="79" t="s">
        <v>15</v>
      </c>
      <c r="C30" s="79"/>
      <c r="D30" s="80"/>
      <c r="E30" s="15"/>
      <c r="F30" s="3" t="s">
        <v>14</v>
      </c>
      <c r="G30" s="1"/>
      <c r="H30" s="50">
        <f t="shared" si="0"/>
        <v>0</v>
      </c>
    </row>
    <row r="31" spans="1:10" ht="18" customHeight="1" x14ac:dyDescent="0.2">
      <c r="A31" s="1"/>
      <c r="B31" s="79" t="s">
        <v>16</v>
      </c>
      <c r="C31" s="79"/>
      <c r="D31" s="80"/>
      <c r="E31" s="15"/>
      <c r="F31" s="3" t="s">
        <v>14</v>
      </c>
      <c r="G31" s="1"/>
      <c r="H31" s="50">
        <f t="shared" si="0"/>
        <v>0</v>
      </c>
    </row>
    <row r="32" spans="1:10" ht="18" customHeight="1" x14ac:dyDescent="0.2">
      <c r="A32" s="1"/>
      <c r="B32" s="79" t="s">
        <v>27</v>
      </c>
      <c r="C32" s="79"/>
      <c r="D32" s="80"/>
      <c r="E32" s="15"/>
      <c r="F32" s="3" t="s">
        <v>14</v>
      </c>
      <c r="G32" s="1"/>
      <c r="H32" s="50">
        <f t="shared" si="0"/>
        <v>0</v>
      </c>
      <c r="I32" s="50">
        <f>SUM(H27:H32)</f>
        <v>0</v>
      </c>
      <c r="J32" s="50">
        <f>IF(I32=6,1,0)</f>
        <v>0</v>
      </c>
    </row>
    <row r="33" spans="1:10" ht="18" customHeight="1" x14ac:dyDescent="0.2">
      <c r="A33" s="1"/>
      <c r="B33" s="12"/>
      <c r="C33" s="12"/>
      <c r="D33" s="12"/>
      <c r="E33" s="14"/>
      <c r="F33" s="1"/>
      <c r="G33" s="1"/>
    </row>
    <row r="34" spans="1:10" ht="18" customHeight="1" thickBot="1" x14ac:dyDescent="0.25">
      <c r="A34" s="1"/>
      <c r="B34" s="81" t="s">
        <v>17</v>
      </c>
      <c r="C34" s="82"/>
      <c r="D34" s="82"/>
      <c r="E34" s="10"/>
      <c r="F34" s="2"/>
      <c r="G34" s="1"/>
    </row>
    <row r="35" spans="1:10" ht="18" customHeight="1" x14ac:dyDescent="0.2">
      <c r="A35" s="1"/>
      <c r="B35" s="12"/>
      <c r="C35" s="12"/>
      <c r="D35" s="12"/>
      <c r="E35" s="14"/>
      <c r="F35" s="1"/>
      <c r="G35" s="1"/>
    </row>
    <row r="36" spans="1:10" ht="30" customHeight="1" x14ac:dyDescent="0.2">
      <c r="A36" s="1"/>
      <c r="B36" s="8" t="s">
        <v>116</v>
      </c>
      <c r="C36" s="77" t="str">
        <f>'Bewerbung 1'!C36:F36</f>
        <v xml:space="preserve"> </v>
      </c>
      <c r="D36" s="78"/>
      <c r="E36" s="78"/>
      <c r="F36" s="78"/>
      <c r="G36" s="1"/>
    </row>
    <row r="37" spans="1:10" ht="18" customHeight="1" x14ac:dyDescent="0.2">
      <c r="A37" s="1"/>
      <c r="B37" s="9" t="s">
        <v>9</v>
      </c>
      <c r="C37" s="77" t="str">
        <f>'Bewerbung 1'!C37:F37</f>
        <v xml:space="preserve"> </v>
      </c>
      <c r="D37" s="78"/>
      <c r="E37" s="78"/>
      <c r="F37" s="78"/>
      <c r="G37" s="1"/>
    </row>
    <row r="38" spans="1:10" ht="18" customHeight="1" x14ac:dyDescent="0.2">
      <c r="A38" s="1"/>
      <c r="B38" s="9" t="s">
        <v>18</v>
      </c>
      <c r="C38" s="77" t="str">
        <f>'Bewerbung 1'!C38:F38</f>
        <v xml:space="preserve"> </v>
      </c>
      <c r="D38" s="78"/>
      <c r="E38" s="78"/>
      <c r="F38" s="78"/>
      <c r="G38" s="1"/>
    </row>
    <row r="39" spans="1:10" ht="18" customHeight="1" x14ac:dyDescent="0.2">
      <c r="A39" s="1"/>
      <c r="B39" s="12"/>
      <c r="C39" s="12"/>
      <c r="D39" s="12"/>
      <c r="E39" s="14"/>
      <c r="F39" s="1"/>
      <c r="G39" s="1"/>
    </row>
    <row r="40" spans="1:10" ht="18" customHeight="1" x14ac:dyDescent="0.2">
      <c r="A40" s="1"/>
      <c r="B40" s="79" t="s">
        <v>19</v>
      </c>
      <c r="C40" s="79"/>
      <c r="D40" s="79"/>
      <c r="E40" s="13"/>
      <c r="F40" s="1"/>
      <c r="G40" s="1"/>
      <c r="H40" s="50">
        <f>SUM(H41:H44)</f>
        <v>0</v>
      </c>
    </row>
    <row r="41" spans="1:10" ht="18" customHeight="1" x14ac:dyDescent="0.2">
      <c r="A41" s="1"/>
      <c r="B41" s="17" t="s">
        <v>47</v>
      </c>
      <c r="C41" s="12"/>
      <c r="D41" s="23" t="s">
        <v>62</v>
      </c>
      <c r="E41" s="15">
        <f>'Bewerbung 1'!E41</f>
        <v>0</v>
      </c>
      <c r="F41" s="1" t="s">
        <v>32</v>
      </c>
      <c r="G41" s="1"/>
      <c r="H41" s="50">
        <f>IF(E43&gt;159,1,0)</f>
        <v>0</v>
      </c>
      <c r="I41" s="50">
        <f>IF(E44="Standard",-2,0)</f>
        <v>0</v>
      </c>
    </row>
    <row r="42" spans="1:10" ht="18" customHeight="1" x14ac:dyDescent="0.2">
      <c r="A42" s="1"/>
      <c r="B42" s="17" t="s">
        <v>48</v>
      </c>
      <c r="C42" s="12"/>
      <c r="D42" s="23" t="s">
        <v>63</v>
      </c>
      <c r="E42" s="16">
        <f>'Bewerbung 1'!E42</f>
        <v>0</v>
      </c>
      <c r="F42" s="1" t="s">
        <v>32</v>
      </c>
      <c r="G42" s="1"/>
      <c r="H42" s="50">
        <f>IF(E43&gt;179,2,0)</f>
        <v>0</v>
      </c>
      <c r="I42" s="50">
        <f>IF(H40+I41&lt;0,0,H40+I41)</f>
        <v>0</v>
      </c>
    </row>
    <row r="43" spans="1:10" ht="18" customHeight="1" x14ac:dyDescent="0.2">
      <c r="A43" s="1"/>
      <c r="B43" s="17"/>
      <c r="C43" s="12"/>
      <c r="D43" s="23" t="s">
        <v>33</v>
      </c>
      <c r="E43" s="14">
        <f>E41*E42</f>
        <v>0</v>
      </c>
      <c r="F43" s="1" t="s">
        <v>34</v>
      </c>
      <c r="G43" s="1"/>
      <c r="H43" s="50">
        <f>IF(E43&gt;199,2,0)</f>
        <v>0</v>
      </c>
    </row>
    <row r="44" spans="1:10" ht="18" customHeight="1" x14ac:dyDescent="0.2">
      <c r="A44" s="1"/>
      <c r="B44" s="17"/>
      <c r="C44" s="12"/>
      <c r="D44" s="23" t="s">
        <v>36</v>
      </c>
      <c r="E44" s="14" t="str">
        <f>IF(C7="x","Standard","Latein")</f>
        <v>Latein</v>
      </c>
      <c r="F44" s="1"/>
      <c r="G44" s="1"/>
      <c r="H44" s="50">
        <f>IF(E43&gt;219,2,0)</f>
        <v>0</v>
      </c>
      <c r="J44" s="50">
        <f>IF(I42&gt;5,5,I42)</f>
        <v>0</v>
      </c>
    </row>
    <row r="45" spans="1:10" ht="18" customHeight="1" x14ac:dyDescent="0.2">
      <c r="A45" s="1"/>
      <c r="B45" s="12"/>
      <c r="C45" s="12"/>
      <c r="D45" s="12"/>
      <c r="E45" s="14"/>
      <c r="F45" s="1"/>
      <c r="G45" s="1"/>
    </row>
    <row r="46" spans="1:10" ht="18" customHeight="1" x14ac:dyDescent="0.2">
      <c r="A46" s="1"/>
      <c r="B46" s="79" t="s">
        <v>20</v>
      </c>
      <c r="C46" s="79"/>
      <c r="D46" s="80"/>
      <c r="E46" s="16">
        <f>'Bewerbung 1'!E46</f>
        <v>0</v>
      </c>
      <c r="F46" s="1" t="s">
        <v>24</v>
      </c>
      <c r="G46" s="1"/>
      <c r="H46" s="50">
        <f>E46/50</f>
        <v>0</v>
      </c>
      <c r="I46" s="50">
        <f>ROUNDDOWN(H46,0)</f>
        <v>0</v>
      </c>
      <c r="J46" s="50">
        <f>IF(I46&gt;10,10,I46)</f>
        <v>0</v>
      </c>
    </row>
    <row r="47" spans="1:10" ht="18" customHeight="1" x14ac:dyDescent="0.2">
      <c r="A47" s="1"/>
      <c r="B47" s="18" t="s">
        <v>49</v>
      </c>
      <c r="C47" s="12"/>
      <c r="D47" s="12"/>
      <c r="E47" s="14"/>
      <c r="F47" s="1"/>
      <c r="G47" s="1"/>
    </row>
    <row r="48" spans="1:10" ht="18" customHeight="1" x14ac:dyDescent="0.2">
      <c r="A48" s="1"/>
      <c r="B48" s="18"/>
      <c r="C48" s="12"/>
      <c r="D48" s="12"/>
      <c r="E48" s="14"/>
      <c r="F48" s="1"/>
      <c r="G48" s="1"/>
    </row>
    <row r="49" spans="1:10" ht="18" customHeight="1" x14ac:dyDescent="0.2">
      <c r="A49" s="1"/>
      <c r="B49" s="24" t="str">
        <f>"Seite 1 von 3 - LM "&amp;C5&amp;" "&amp;C6&amp;" "&amp;E44&amp;" - "&amp;C11</f>
        <v xml:space="preserve">Seite 1 von 3 - LM     Latein -  </v>
      </c>
      <c r="C49" s="12"/>
      <c r="D49" s="12"/>
      <c r="E49" s="14"/>
      <c r="F49" s="1"/>
      <c r="G49" s="1"/>
    </row>
    <row r="50" spans="1:10" ht="18" customHeight="1" x14ac:dyDescent="0.2">
      <c r="A50" s="1"/>
      <c r="B50" s="24"/>
      <c r="C50" s="12"/>
      <c r="D50" s="12"/>
      <c r="E50" s="14"/>
      <c r="F50" s="1"/>
      <c r="G50" s="1"/>
    </row>
    <row r="51" spans="1:10" ht="18" customHeight="1" thickBot="1" x14ac:dyDescent="0.25">
      <c r="A51" s="1"/>
      <c r="B51" s="81" t="s">
        <v>21</v>
      </c>
      <c r="C51" s="81"/>
      <c r="D51" s="81"/>
      <c r="E51" s="10"/>
      <c r="F51" s="2"/>
      <c r="G51" s="1"/>
    </row>
    <row r="52" spans="1:10" ht="18" customHeight="1" x14ac:dyDescent="0.2">
      <c r="A52" s="1"/>
      <c r="B52" s="12"/>
      <c r="C52" s="12"/>
      <c r="D52" s="12"/>
      <c r="E52" s="14"/>
      <c r="F52" s="1"/>
      <c r="G52" s="1"/>
    </row>
    <row r="53" spans="1:10" ht="18" customHeight="1" x14ac:dyDescent="0.2">
      <c r="A53" s="1"/>
      <c r="B53" s="12" t="s">
        <v>22</v>
      </c>
      <c r="C53" s="12"/>
      <c r="D53" s="12"/>
      <c r="E53" s="13"/>
      <c r="F53" s="1"/>
      <c r="G53" s="1"/>
    </row>
    <row r="54" spans="1:10" ht="18" customHeight="1" x14ac:dyDescent="0.2">
      <c r="A54" s="1"/>
      <c r="B54" s="79" t="s">
        <v>50</v>
      </c>
      <c r="C54" s="79"/>
      <c r="D54" s="80"/>
      <c r="E54" s="15"/>
      <c r="F54" s="3" t="s">
        <v>14</v>
      </c>
      <c r="G54" s="1"/>
      <c r="J54" s="50">
        <f>IF(E54="ja",5,0)</f>
        <v>0</v>
      </c>
    </row>
    <row r="55" spans="1:10" ht="18" customHeight="1" x14ac:dyDescent="0.2">
      <c r="A55" s="1"/>
      <c r="B55" s="79" t="s">
        <v>38</v>
      </c>
      <c r="C55" s="79"/>
      <c r="D55" s="79"/>
      <c r="E55" s="14"/>
      <c r="F55" s="1"/>
      <c r="G55" s="1"/>
    </row>
    <row r="56" spans="1:10" ht="18" customHeight="1" x14ac:dyDescent="0.2">
      <c r="A56" s="1"/>
      <c r="B56" s="12"/>
      <c r="C56" s="12"/>
      <c r="D56" s="12"/>
      <c r="E56" s="13"/>
      <c r="F56" s="1"/>
      <c r="G56" s="1"/>
    </row>
    <row r="57" spans="1:10" ht="18" customHeight="1" x14ac:dyDescent="0.2">
      <c r="A57" s="1"/>
      <c r="B57" s="63" t="s">
        <v>133</v>
      </c>
      <c r="C57" s="87"/>
      <c r="D57" s="88"/>
      <c r="E57" s="89"/>
      <c r="F57" s="1"/>
      <c r="G57" s="1"/>
    </row>
    <row r="58" spans="1:10" s="65" customFormat="1" ht="18" customHeight="1" x14ac:dyDescent="0.2">
      <c r="A58" s="62"/>
      <c r="B58" s="66" t="s">
        <v>135</v>
      </c>
      <c r="C58" s="12"/>
      <c r="D58" s="12"/>
      <c r="E58" s="15"/>
      <c r="F58" s="62" t="s">
        <v>134</v>
      </c>
      <c r="G58" s="62"/>
      <c r="H58" s="64"/>
      <c r="I58" s="64"/>
      <c r="J58" s="64"/>
    </row>
    <row r="59" spans="1:10" s="65" customFormat="1" ht="18" customHeight="1" x14ac:dyDescent="0.2">
      <c r="A59" s="62"/>
      <c r="B59" s="66" t="s">
        <v>136</v>
      </c>
      <c r="C59" s="12"/>
      <c r="D59" s="12"/>
      <c r="E59" s="15"/>
      <c r="F59" s="62" t="s">
        <v>134</v>
      </c>
      <c r="G59" s="62"/>
      <c r="H59" s="64"/>
      <c r="I59" s="64"/>
      <c r="J59" s="64"/>
    </row>
    <row r="60" spans="1:10" s="65" customFormat="1" ht="18" customHeight="1" x14ac:dyDescent="0.2">
      <c r="A60" s="62"/>
      <c r="B60" s="66" t="s">
        <v>137</v>
      </c>
      <c r="C60" s="12"/>
      <c r="D60" s="12"/>
      <c r="E60" s="15"/>
      <c r="F60" s="62" t="s">
        <v>134</v>
      </c>
      <c r="G60" s="62"/>
      <c r="H60" s="64"/>
      <c r="I60" s="64"/>
      <c r="J60" s="64"/>
    </row>
    <row r="61" spans="1:10" s="65" customFormat="1" ht="18" customHeight="1" x14ac:dyDescent="0.2">
      <c r="A61" s="62"/>
      <c r="B61" s="66" t="s">
        <v>138</v>
      </c>
      <c r="C61" s="12"/>
      <c r="D61" s="12"/>
      <c r="E61" s="15"/>
      <c r="F61" s="62" t="s">
        <v>134</v>
      </c>
      <c r="G61" s="62"/>
      <c r="H61" s="64"/>
      <c r="I61" s="64"/>
      <c r="J61" s="64"/>
    </row>
    <row r="62" spans="1:10" ht="18" customHeight="1" x14ac:dyDescent="0.2">
      <c r="A62" s="1"/>
      <c r="B62" s="12"/>
      <c r="C62" s="12"/>
      <c r="D62" s="12"/>
      <c r="E62" s="13"/>
      <c r="F62" s="1"/>
      <c r="G62" s="1"/>
    </row>
    <row r="63" spans="1:10" ht="18" customHeight="1" x14ac:dyDescent="0.2">
      <c r="A63" s="1"/>
      <c r="B63" s="12"/>
      <c r="C63" s="12"/>
      <c r="D63" s="12"/>
      <c r="E63" s="13"/>
      <c r="F63" s="1"/>
      <c r="G63" s="1"/>
    </row>
    <row r="64" spans="1:10" ht="18" customHeight="1" x14ac:dyDescent="0.2">
      <c r="A64" s="1"/>
      <c r="B64" s="79" t="s">
        <v>30</v>
      </c>
      <c r="C64" s="79"/>
      <c r="D64" s="80"/>
      <c r="E64" s="15"/>
      <c r="F64" s="1" t="s">
        <v>14</v>
      </c>
      <c r="G64" s="1"/>
    </row>
    <row r="65" spans="1:10" ht="18" customHeight="1" x14ac:dyDescent="0.2">
      <c r="A65" s="1"/>
      <c r="B65" s="79" t="s">
        <v>51</v>
      </c>
      <c r="C65" s="79"/>
      <c r="D65" s="80"/>
      <c r="E65" s="15"/>
      <c r="F65" s="1" t="s">
        <v>28</v>
      </c>
      <c r="G65" s="1"/>
      <c r="H65" s="50">
        <f>E65/100</f>
        <v>0</v>
      </c>
      <c r="I65" s="50">
        <f>ROUNDDOWN(H65,0)</f>
        <v>0</v>
      </c>
      <c r="J65" s="50">
        <f>IF(I65&gt;20,20,I65)</f>
        <v>0</v>
      </c>
    </row>
    <row r="66" spans="1:10" ht="18" customHeight="1" x14ac:dyDescent="0.2">
      <c r="A66" s="1"/>
      <c r="B66" s="8" t="s">
        <v>23</v>
      </c>
      <c r="C66" s="83" t="s">
        <v>31</v>
      </c>
      <c r="D66" s="78"/>
      <c r="E66" s="78"/>
      <c r="F66" s="78"/>
      <c r="G66" s="1"/>
    </row>
    <row r="67" spans="1:10" ht="18" customHeight="1" x14ac:dyDescent="0.2">
      <c r="A67" s="1"/>
      <c r="B67" s="84" t="s">
        <v>31</v>
      </c>
      <c r="C67" s="85"/>
      <c r="D67" s="85"/>
      <c r="E67" s="85"/>
      <c r="F67" s="85"/>
      <c r="G67" s="1"/>
    </row>
    <row r="68" spans="1:10" ht="18" customHeight="1" x14ac:dyDescent="0.2">
      <c r="A68" s="1"/>
      <c r="B68" s="84" t="s">
        <v>31</v>
      </c>
      <c r="C68" s="85"/>
      <c r="D68" s="85"/>
      <c r="E68" s="85"/>
      <c r="F68" s="85"/>
      <c r="G68" s="1"/>
    </row>
    <row r="69" spans="1:10" ht="18" customHeight="1" x14ac:dyDescent="0.2">
      <c r="A69" s="1"/>
      <c r="B69" s="1"/>
      <c r="C69" s="1"/>
      <c r="D69" s="1"/>
      <c r="E69" s="13"/>
      <c r="F69" s="1"/>
      <c r="G69" s="1"/>
    </row>
    <row r="70" spans="1:10" ht="18" customHeight="1" thickBot="1" x14ac:dyDescent="0.25">
      <c r="A70" s="1"/>
      <c r="B70" s="81" t="s">
        <v>54</v>
      </c>
      <c r="C70" s="86"/>
      <c r="D70" s="86"/>
      <c r="E70" s="86"/>
      <c r="F70" s="86"/>
      <c r="G70" s="1"/>
    </row>
    <row r="71" spans="1:10" ht="18" customHeight="1" x14ac:dyDescent="0.2">
      <c r="A71" s="1"/>
      <c r="B71" s="12"/>
      <c r="C71" s="12"/>
      <c r="D71" s="12"/>
      <c r="E71" s="14"/>
      <c r="F71" s="1"/>
      <c r="G71" s="1"/>
    </row>
    <row r="72" spans="1:10" ht="18" customHeight="1" x14ac:dyDescent="0.2">
      <c r="A72" s="1"/>
      <c r="B72" s="79" t="s">
        <v>39</v>
      </c>
      <c r="C72" s="79"/>
      <c r="D72" s="79"/>
      <c r="E72" s="14"/>
      <c r="F72" s="1"/>
      <c r="G72" s="1"/>
    </row>
    <row r="73" spans="1:10" ht="18" customHeight="1" x14ac:dyDescent="0.2">
      <c r="A73" s="1"/>
      <c r="B73" s="12" t="s">
        <v>29</v>
      </c>
      <c r="C73" s="12"/>
      <c r="D73" s="12"/>
      <c r="E73" s="16" t="str">
        <f>'Bewerbung 1'!E73</f>
        <v xml:space="preserve"> </v>
      </c>
      <c r="F73" s="1" t="s">
        <v>24</v>
      </c>
      <c r="G73" s="1"/>
    </row>
    <row r="74" spans="1:10" ht="18" customHeight="1" x14ac:dyDescent="0.2">
      <c r="A74" s="1"/>
      <c r="B74" s="12" t="s">
        <v>64</v>
      </c>
      <c r="C74" s="12"/>
      <c r="D74" s="12"/>
      <c r="E74" s="16" t="str">
        <f>'Bewerbung 1'!E74</f>
        <v xml:space="preserve"> </v>
      </c>
      <c r="F74" s="1" t="s">
        <v>24</v>
      </c>
      <c r="G74" s="1"/>
    </row>
    <row r="75" spans="1:10" ht="18" customHeight="1" x14ac:dyDescent="0.2">
      <c r="A75" s="1"/>
      <c r="B75" s="90" t="s">
        <v>25</v>
      </c>
      <c r="C75" s="91"/>
      <c r="D75" s="91"/>
      <c r="E75" s="91"/>
      <c r="F75" s="91"/>
      <c r="G75" s="1"/>
    </row>
    <row r="76" spans="1:10" ht="18" customHeight="1" x14ac:dyDescent="0.2">
      <c r="A76" s="1"/>
      <c r="B76" s="12"/>
      <c r="C76" s="12"/>
      <c r="D76" s="12"/>
      <c r="E76" s="14"/>
      <c r="F76" s="1"/>
      <c r="G76" s="1"/>
    </row>
    <row r="77" spans="1:10" ht="18" customHeight="1" x14ac:dyDescent="0.2">
      <c r="A77" s="1"/>
      <c r="B77" s="79" t="s">
        <v>40</v>
      </c>
      <c r="C77" s="87"/>
      <c r="D77" s="87"/>
      <c r="E77" s="87"/>
      <c r="F77" s="87"/>
      <c r="G77" s="1"/>
    </row>
    <row r="78" spans="1:10" ht="18" customHeight="1" x14ac:dyDescent="0.2">
      <c r="A78" s="1"/>
      <c r="B78" s="8" t="s">
        <v>41</v>
      </c>
      <c r="C78" s="83" t="str">
        <f>'Bewerbung 1'!C78:F78</f>
        <v xml:space="preserve"> </v>
      </c>
      <c r="D78" s="78"/>
      <c r="E78" s="78"/>
      <c r="F78" s="78"/>
      <c r="G78" s="1"/>
    </row>
    <row r="79" spans="1:10" ht="18" customHeight="1" x14ac:dyDescent="0.2">
      <c r="A79" s="1"/>
      <c r="B79" s="84" t="str">
        <f>'Bewerbung 1'!B79:F79</f>
        <v xml:space="preserve"> </v>
      </c>
      <c r="C79" s="85"/>
      <c r="D79" s="85"/>
      <c r="E79" s="85"/>
      <c r="F79" s="85"/>
      <c r="G79" s="1"/>
    </row>
    <row r="80" spans="1:10" ht="18" customHeight="1" x14ac:dyDescent="0.2">
      <c r="A80" s="1"/>
      <c r="B80" s="84" t="str">
        <f>'Bewerbung 1'!B80:F80</f>
        <v xml:space="preserve"> </v>
      </c>
      <c r="C80" s="85"/>
      <c r="D80" s="85"/>
      <c r="E80" s="85"/>
      <c r="F80" s="85"/>
      <c r="G80" s="1"/>
    </row>
    <row r="81" spans="1:10" ht="18" customHeight="1" x14ac:dyDescent="0.2">
      <c r="A81" s="1"/>
      <c r="B81" s="12"/>
      <c r="C81" s="12"/>
      <c r="D81" s="12"/>
      <c r="E81" s="14"/>
      <c r="F81" s="1"/>
      <c r="G81" s="1"/>
    </row>
    <row r="82" spans="1:10" ht="18" customHeight="1" thickBot="1" x14ac:dyDescent="0.25">
      <c r="A82" s="1"/>
      <c r="B82" s="32" t="s">
        <v>42</v>
      </c>
      <c r="C82" s="11"/>
      <c r="D82" s="11"/>
      <c r="E82" s="10"/>
      <c r="F82" s="2"/>
      <c r="G82" s="1"/>
    </row>
    <row r="83" spans="1:10" ht="18" customHeight="1" x14ac:dyDescent="0.2">
      <c r="A83" s="1"/>
      <c r="B83" s="12"/>
      <c r="C83" s="12"/>
      <c r="D83" s="12"/>
      <c r="E83" s="14"/>
      <c r="F83" s="1"/>
      <c r="G83" s="1"/>
    </row>
    <row r="84" spans="1:10" ht="30" customHeight="1" x14ac:dyDescent="0.2">
      <c r="A84" s="1"/>
      <c r="B84" s="79" t="s">
        <v>52</v>
      </c>
      <c r="C84" s="79"/>
      <c r="D84" s="80"/>
      <c r="E84" s="15">
        <f>'Bewerbung 1'!E84</f>
        <v>0</v>
      </c>
      <c r="F84" s="3" t="s">
        <v>14</v>
      </c>
      <c r="G84" s="1"/>
      <c r="J84" s="50">
        <f>IF(E84="ja",5,0)</f>
        <v>0</v>
      </c>
    </row>
    <row r="85" spans="1:10" ht="18" customHeight="1" x14ac:dyDescent="0.2">
      <c r="A85" s="1"/>
      <c r="B85" s="12"/>
      <c r="C85" s="12"/>
      <c r="D85" s="12"/>
      <c r="E85" s="14"/>
      <c r="F85" s="1"/>
      <c r="G85" s="1"/>
    </row>
    <row r="86" spans="1:10" ht="41.25" customHeight="1" x14ac:dyDescent="0.2">
      <c r="A86" s="1"/>
      <c r="B86" s="79" t="s">
        <v>127</v>
      </c>
      <c r="C86" s="79"/>
      <c r="D86" s="79"/>
      <c r="E86" s="53">
        <f>'Bewerbung 1'!E86</f>
        <v>0</v>
      </c>
      <c r="F86" s="1" t="s">
        <v>43</v>
      </c>
      <c r="G86" s="1"/>
      <c r="I86" s="50">
        <f>IF(E86&gt;1,E86,0)</f>
        <v>0</v>
      </c>
      <c r="J86" s="50">
        <f>IF(I86&gt;5,5,I86)</f>
        <v>0</v>
      </c>
    </row>
    <row r="87" spans="1:10" x14ac:dyDescent="0.2">
      <c r="A87" s="1"/>
      <c r="B87" s="18" t="s">
        <v>126</v>
      </c>
      <c r="C87" s="12"/>
      <c r="D87" s="12"/>
      <c r="E87" s="54"/>
      <c r="F87" s="1"/>
      <c r="G87" s="1"/>
    </row>
    <row r="88" spans="1:10" ht="18" customHeight="1" x14ac:dyDescent="0.2">
      <c r="A88" s="1"/>
      <c r="B88" s="12"/>
      <c r="C88" s="12"/>
      <c r="D88" s="12"/>
      <c r="E88" s="14"/>
      <c r="F88" s="1"/>
      <c r="G88" s="1"/>
    </row>
    <row r="89" spans="1:10" ht="30" customHeight="1" x14ac:dyDescent="0.2">
      <c r="A89" s="1"/>
      <c r="B89" s="79" t="s">
        <v>53</v>
      </c>
      <c r="C89" s="79"/>
      <c r="D89" s="80"/>
      <c r="E89" s="15">
        <f>'Bewerbung 1'!E89</f>
        <v>0</v>
      </c>
      <c r="F89" s="1" t="s">
        <v>0</v>
      </c>
      <c r="G89" s="1"/>
      <c r="H89" s="50">
        <f>E89/10</f>
        <v>0</v>
      </c>
      <c r="I89" s="50">
        <f>ROUNDDOWN(H89,0)</f>
        <v>0</v>
      </c>
      <c r="J89" s="50">
        <f>IF(I89&gt;5,5,I89)</f>
        <v>0</v>
      </c>
    </row>
    <row r="90" spans="1:10" ht="18" customHeight="1" x14ac:dyDescent="0.2">
      <c r="A90" s="1"/>
      <c r="B90" s="12"/>
      <c r="C90" s="12"/>
      <c r="D90" s="12"/>
      <c r="E90" s="14"/>
      <c r="F90" s="1"/>
      <c r="G90" s="1"/>
    </row>
    <row r="91" spans="1:10" ht="30" customHeight="1" x14ac:dyDescent="0.2">
      <c r="A91" s="1"/>
      <c r="B91" s="79" t="s">
        <v>117</v>
      </c>
      <c r="C91" s="79"/>
      <c r="D91" s="80"/>
      <c r="E91" s="15"/>
      <c r="F91" s="3" t="s">
        <v>14</v>
      </c>
      <c r="G91" s="1"/>
      <c r="J91" s="50">
        <f>IF(E91="ja",5,0)</f>
        <v>0</v>
      </c>
    </row>
    <row r="92" spans="1:10" ht="18" customHeight="1" x14ac:dyDescent="0.2">
      <c r="A92" s="1"/>
      <c r="B92" s="1"/>
      <c r="C92" s="1"/>
      <c r="D92" s="1"/>
      <c r="E92" s="14"/>
      <c r="F92" s="1"/>
      <c r="G92" s="1"/>
    </row>
    <row r="93" spans="1:10" ht="24" customHeight="1" x14ac:dyDescent="0.35">
      <c r="A93" s="1"/>
      <c r="B93" s="87" t="s">
        <v>45</v>
      </c>
      <c r="C93" s="87"/>
      <c r="D93" s="87"/>
      <c r="E93" s="19">
        <f>J32*(J44+J46+J54+J65+J84+J86+J89+J91)</f>
        <v>0</v>
      </c>
      <c r="F93" s="1"/>
      <c r="G93" s="1"/>
    </row>
    <row r="94" spans="1:10" ht="18" customHeight="1" x14ac:dyDescent="0.2">
      <c r="A94" s="1"/>
      <c r="B94" s="31" t="s">
        <v>46</v>
      </c>
      <c r="C94" s="1"/>
      <c r="D94" s="1"/>
      <c r="E94" s="14"/>
      <c r="F94" s="1"/>
      <c r="G94" s="1"/>
    </row>
    <row r="95" spans="1:10" ht="18" customHeight="1" x14ac:dyDescent="0.2">
      <c r="A95" s="1"/>
      <c r="B95" s="31"/>
      <c r="C95" s="1"/>
      <c r="D95" s="1"/>
      <c r="E95" s="14"/>
      <c r="F95" s="1"/>
      <c r="G95" s="1"/>
    </row>
    <row r="96" spans="1:10" ht="18" customHeight="1" x14ac:dyDescent="0.2">
      <c r="A96" s="1"/>
      <c r="B96" s="31"/>
      <c r="C96" s="1"/>
      <c r="D96" s="1"/>
      <c r="E96" s="14"/>
      <c r="F96" s="1"/>
      <c r="G96" s="1"/>
    </row>
    <row r="97" spans="1:10" ht="18" customHeight="1" x14ac:dyDescent="0.2">
      <c r="A97" s="1"/>
      <c r="B97" s="31"/>
      <c r="C97" s="1"/>
      <c r="D97" s="1"/>
      <c r="E97" s="14"/>
      <c r="F97" s="1"/>
      <c r="G97" s="1"/>
    </row>
    <row r="98" spans="1:10" ht="18" customHeight="1" x14ac:dyDescent="0.2">
      <c r="A98" s="1"/>
      <c r="B98" s="31"/>
      <c r="C98" s="1"/>
      <c r="D98" s="1"/>
      <c r="E98" s="14"/>
      <c r="F98" s="1"/>
      <c r="G98" s="1"/>
    </row>
    <row r="99" spans="1:10" ht="18" customHeight="1" x14ac:dyDescent="0.2">
      <c r="A99" s="1"/>
      <c r="B99" s="31"/>
      <c r="C99" s="1"/>
      <c r="D99" s="1"/>
      <c r="E99" s="14"/>
      <c r="F99" s="1"/>
      <c r="G99" s="1"/>
    </row>
    <row r="100" spans="1:10" ht="18" customHeight="1" x14ac:dyDescent="0.2">
      <c r="A100" s="1"/>
      <c r="B100" s="31"/>
      <c r="C100" s="1"/>
      <c r="D100" s="1"/>
      <c r="E100" s="14"/>
      <c r="F100" s="1"/>
      <c r="G100" s="1"/>
    </row>
    <row r="101" spans="1:10" ht="18" customHeight="1" x14ac:dyDescent="0.2">
      <c r="A101" s="1"/>
      <c r="B101" s="31"/>
      <c r="C101" s="1"/>
      <c r="D101" s="1"/>
      <c r="E101" s="14"/>
      <c r="F101" s="1"/>
      <c r="G101" s="1"/>
    </row>
    <row r="102" spans="1:10" ht="18" customHeight="1" x14ac:dyDescent="0.2">
      <c r="A102" s="1"/>
      <c r="B102" s="31"/>
      <c r="C102" s="1"/>
      <c r="D102" s="1"/>
      <c r="E102" s="14"/>
      <c r="F102" s="1"/>
      <c r="G102" s="1"/>
    </row>
    <row r="103" spans="1:10" ht="18" customHeight="1" x14ac:dyDescent="0.2">
      <c r="A103" s="1"/>
      <c r="B103" s="31"/>
      <c r="C103" s="1"/>
      <c r="D103" s="1"/>
      <c r="E103" s="14"/>
      <c r="F103" s="1"/>
      <c r="G103" s="1"/>
    </row>
    <row r="104" spans="1:10" ht="18" customHeight="1" x14ac:dyDescent="0.2">
      <c r="A104" s="1"/>
      <c r="B104" s="24" t="str">
        <f>"Seite 2 von 3 - LM "&amp;C5&amp;" "&amp;C6&amp;" "&amp;E44&amp;" - "&amp;C11</f>
        <v xml:space="preserve">Seite 2 von 3 - LM     Latein -  </v>
      </c>
      <c r="C104" s="12"/>
      <c r="D104" s="12"/>
      <c r="E104" s="14"/>
      <c r="F104" s="1"/>
      <c r="G104" s="1"/>
    </row>
    <row r="105" spans="1:10" ht="18" customHeight="1" x14ac:dyDescent="0.2">
      <c r="A105" s="1"/>
      <c r="B105" s="31"/>
      <c r="C105" s="1"/>
      <c r="D105" s="1"/>
      <c r="E105" s="14"/>
      <c r="F105" s="1"/>
      <c r="G105" s="1"/>
    </row>
    <row r="106" spans="1:10" ht="18" customHeight="1" x14ac:dyDescent="0.2">
      <c r="A106" s="1"/>
      <c r="B106" s="47" t="s">
        <v>123</v>
      </c>
      <c r="C106" s="1"/>
      <c r="D106" s="1"/>
      <c r="E106" s="14"/>
      <c r="F106" s="1"/>
      <c r="G106" s="1"/>
    </row>
    <row r="107" spans="1:10" ht="18" customHeight="1" x14ac:dyDescent="0.2">
      <c r="A107" s="1"/>
      <c r="B107" s="1" t="s">
        <v>124</v>
      </c>
      <c r="C107" s="1"/>
      <c r="D107" s="1"/>
      <c r="E107" s="14"/>
      <c r="F107" s="1"/>
      <c r="G107" s="1"/>
    </row>
    <row r="108" spans="1:10" s="49" customFormat="1" ht="18" customHeight="1" x14ac:dyDescent="0.2">
      <c r="A108" s="31"/>
      <c r="B108" s="31" t="s">
        <v>125</v>
      </c>
      <c r="C108" s="31"/>
      <c r="D108" s="31"/>
      <c r="E108" s="48"/>
      <c r="F108" s="31"/>
      <c r="G108" s="31"/>
      <c r="H108" s="52"/>
      <c r="I108" s="52"/>
      <c r="J108" s="52"/>
    </row>
    <row r="109" spans="1:10" ht="18" customHeight="1" x14ac:dyDescent="0.2">
      <c r="A109" s="1"/>
      <c r="B109" s="93" t="s">
        <v>31</v>
      </c>
      <c r="C109" s="94"/>
      <c r="D109" s="94"/>
      <c r="E109" s="94"/>
      <c r="F109" s="95"/>
      <c r="G109" s="1"/>
    </row>
    <row r="110" spans="1:10" ht="18" customHeight="1" x14ac:dyDescent="0.2">
      <c r="A110" s="1"/>
      <c r="B110" s="74" t="s">
        <v>31</v>
      </c>
      <c r="C110" s="75"/>
      <c r="D110" s="75"/>
      <c r="E110" s="75"/>
      <c r="F110" s="76"/>
      <c r="G110" s="1"/>
    </row>
    <row r="111" spans="1:10" ht="18" customHeight="1" x14ac:dyDescent="0.2">
      <c r="A111" s="1"/>
      <c r="B111" s="74" t="s">
        <v>31</v>
      </c>
      <c r="C111" s="75"/>
      <c r="D111" s="75"/>
      <c r="E111" s="75"/>
      <c r="F111" s="76"/>
      <c r="G111" s="1"/>
    </row>
    <row r="112" spans="1:10" ht="18" customHeight="1" x14ac:dyDescent="0.2">
      <c r="A112" s="1"/>
      <c r="B112" s="74" t="s">
        <v>31</v>
      </c>
      <c r="C112" s="75"/>
      <c r="D112" s="75"/>
      <c r="E112" s="75"/>
      <c r="F112" s="76"/>
      <c r="G112" s="1"/>
    </row>
    <row r="113" spans="1:7" ht="18" customHeight="1" x14ac:dyDescent="0.2">
      <c r="A113" s="1"/>
      <c r="B113" s="74" t="s">
        <v>31</v>
      </c>
      <c r="C113" s="75"/>
      <c r="D113" s="75"/>
      <c r="E113" s="75"/>
      <c r="F113" s="76"/>
      <c r="G113" s="1"/>
    </row>
    <row r="114" spans="1:7" ht="18" customHeight="1" x14ac:dyDescent="0.2">
      <c r="A114" s="1"/>
      <c r="B114" s="74" t="s">
        <v>31</v>
      </c>
      <c r="C114" s="75"/>
      <c r="D114" s="75"/>
      <c r="E114" s="75"/>
      <c r="F114" s="76"/>
      <c r="G114" s="1"/>
    </row>
    <row r="115" spans="1:7" ht="18" customHeight="1" x14ac:dyDescent="0.2">
      <c r="A115" s="1"/>
      <c r="B115" s="74" t="s">
        <v>31</v>
      </c>
      <c r="C115" s="75"/>
      <c r="D115" s="75"/>
      <c r="E115" s="75"/>
      <c r="F115" s="76"/>
      <c r="G115" s="1"/>
    </row>
    <row r="116" spans="1:7" ht="18" customHeight="1" x14ac:dyDescent="0.2">
      <c r="A116" s="1"/>
      <c r="B116" s="74" t="s">
        <v>31</v>
      </c>
      <c r="C116" s="75"/>
      <c r="D116" s="75"/>
      <c r="E116" s="75"/>
      <c r="F116" s="76"/>
      <c r="G116" s="1"/>
    </row>
    <row r="117" spans="1:7" ht="18" customHeight="1" x14ac:dyDescent="0.2">
      <c r="A117" s="1"/>
      <c r="B117" s="74" t="s">
        <v>31</v>
      </c>
      <c r="C117" s="75"/>
      <c r="D117" s="75"/>
      <c r="E117" s="75"/>
      <c r="F117" s="76"/>
      <c r="G117" s="1"/>
    </row>
    <row r="118" spans="1:7" ht="18" customHeight="1" x14ac:dyDescent="0.2">
      <c r="A118" s="1"/>
      <c r="B118" s="74" t="s">
        <v>31</v>
      </c>
      <c r="C118" s="75"/>
      <c r="D118" s="75"/>
      <c r="E118" s="75"/>
      <c r="F118" s="76"/>
      <c r="G118" s="1"/>
    </row>
    <row r="119" spans="1:7" ht="18" customHeight="1" x14ac:dyDescent="0.2">
      <c r="A119" s="1"/>
      <c r="B119" s="74" t="s">
        <v>31</v>
      </c>
      <c r="C119" s="75"/>
      <c r="D119" s="75"/>
      <c r="E119" s="75"/>
      <c r="F119" s="76"/>
      <c r="G119" s="1"/>
    </row>
    <row r="120" spans="1:7" ht="18" customHeight="1" x14ac:dyDescent="0.2">
      <c r="A120" s="1"/>
      <c r="B120" s="74" t="s">
        <v>31</v>
      </c>
      <c r="C120" s="75"/>
      <c r="D120" s="75"/>
      <c r="E120" s="75"/>
      <c r="F120" s="76"/>
      <c r="G120" s="1"/>
    </row>
    <row r="121" spans="1:7" ht="18" customHeight="1" x14ac:dyDescent="0.2">
      <c r="A121" s="1"/>
      <c r="B121" s="74" t="s">
        <v>31</v>
      </c>
      <c r="C121" s="75"/>
      <c r="D121" s="75"/>
      <c r="E121" s="75"/>
      <c r="F121" s="76"/>
      <c r="G121" s="1"/>
    </row>
    <row r="122" spans="1:7" ht="18" customHeight="1" x14ac:dyDescent="0.2">
      <c r="A122" s="1"/>
      <c r="B122" s="74" t="s">
        <v>31</v>
      </c>
      <c r="C122" s="75"/>
      <c r="D122" s="75"/>
      <c r="E122" s="75"/>
      <c r="F122" s="76"/>
      <c r="G122" s="1"/>
    </row>
    <row r="123" spans="1:7" ht="18" customHeight="1" x14ac:dyDescent="0.2">
      <c r="A123" s="1"/>
      <c r="B123" s="74" t="s">
        <v>31</v>
      </c>
      <c r="C123" s="75"/>
      <c r="D123" s="75"/>
      <c r="E123" s="75"/>
      <c r="F123" s="76"/>
      <c r="G123" s="1"/>
    </row>
    <row r="124" spans="1:7" ht="18" customHeight="1" x14ac:dyDescent="0.2">
      <c r="A124" s="1"/>
      <c r="B124" s="74" t="s">
        <v>31</v>
      </c>
      <c r="C124" s="75"/>
      <c r="D124" s="75"/>
      <c r="E124" s="75"/>
      <c r="F124" s="76"/>
      <c r="G124" s="1"/>
    </row>
    <row r="125" spans="1:7" ht="18" customHeight="1" x14ac:dyDescent="0.2">
      <c r="A125" s="1"/>
      <c r="B125" s="74" t="s">
        <v>31</v>
      </c>
      <c r="C125" s="75"/>
      <c r="D125" s="75"/>
      <c r="E125" s="75"/>
      <c r="F125" s="76"/>
      <c r="G125" s="1"/>
    </row>
    <row r="126" spans="1:7" ht="18" customHeight="1" x14ac:dyDescent="0.2">
      <c r="A126" s="1"/>
      <c r="B126" s="71" t="s">
        <v>31</v>
      </c>
      <c r="C126" s="72"/>
      <c r="D126" s="72"/>
      <c r="E126" s="72"/>
      <c r="F126" s="73"/>
      <c r="G126" s="1"/>
    </row>
    <row r="127" spans="1:7" ht="18" customHeight="1" x14ac:dyDescent="0.2">
      <c r="A127" s="1"/>
      <c r="B127" s="1"/>
      <c r="C127" s="1"/>
      <c r="D127" s="1"/>
      <c r="E127" s="14"/>
      <c r="F127" s="1"/>
      <c r="G127" s="1"/>
    </row>
    <row r="128" spans="1:7" ht="18" customHeight="1" x14ac:dyDescent="0.2">
      <c r="A128" s="1"/>
      <c r="B128" s="1"/>
      <c r="C128" s="1"/>
      <c r="D128" s="1"/>
      <c r="E128" s="14"/>
      <c r="F128" s="1"/>
      <c r="G128" s="1"/>
    </row>
    <row r="129" spans="1:7" ht="18" customHeight="1" x14ac:dyDescent="0.2">
      <c r="A129" s="1"/>
      <c r="B129" s="1"/>
      <c r="C129" s="1"/>
      <c r="D129" s="1"/>
      <c r="E129" s="14"/>
      <c r="F129" s="1"/>
      <c r="G129" s="1"/>
    </row>
    <row r="130" spans="1:7" ht="18" customHeight="1" x14ac:dyDescent="0.2">
      <c r="A130" s="1"/>
      <c r="B130" s="1"/>
      <c r="C130" s="1"/>
      <c r="D130" s="1"/>
      <c r="E130" s="14"/>
      <c r="F130" s="1"/>
      <c r="G130" s="1"/>
    </row>
    <row r="131" spans="1:7" ht="18" customHeight="1" x14ac:dyDescent="0.2">
      <c r="A131" s="1"/>
      <c r="B131" s="55" t="s">
        <v>31</v>
      </c>
      <c r="C131" s="1"/>
      <c r="D131" s="1"/>
      <c r="E131" s="14"/>
      <c r="F131" s="1"/>
      <c r="G131" s="1"/>
    </row>
    <row r="132" spans="1:7" ht="18" customHeight="1" x14ac:dyDescent="0.2">
      <c r="A132" s="1"/>
      <c r="B132" s="1" t="s">
        <v>56</v>
      </c>
      <c r="C132" s="1"/>
      <c r="D132" s="1"/>
      <c r="E132" s="14"/>
      <c r="F132" s="1"/>
      <c r="G132" s="1"/>
    </row>
    <row r="133" spans="1:7" ht="18" customHeight="1" x14ac:dyDescent="0.2">
      <c r="A133" s="1"/>
      <c r="B133" s="1"/>
      <c r="C133" s="1"/>
      <c r="D133" s="1"/>
      <c r="E133" s="14"/>
      <c r="F133" s="1"/>
      <c r="G133" s="1"/>
    </row>
    <row r="134" spans="1:7" ht="18" customHeight="1" x14ac:dyDescent="0.2">
      <c r="A134" s="1"/>
      <c r="B134" s="1"/>
      <c r="C134" s="1"/>
      <c r="D134" s="1"/>
      <c r="E134" s="14"/>
      <c r="F134" s="1"/>
      <c r="G134" s="1"/>
    </row>
    <row r="135" spans="1:7" ht="18" customHeight="1" x14ac:dyDescent="0.2">
      <c r="A135" s="1"/>
      <c r="B135" s="55" t="s">
        <v>31</v>
      </c>
      <c r="C135" s="1"/>
      <c r="D135" s="77" t="s">
        <v>31</v>
      </c>
      <c r="E135" s="92"/>
      <c r="F135" s="92"/>
      <c r="G135" s="1"/>
    </row>
    <row r="136" spans="1:7" ht="18" customHeight="1" x14ac:dyDescent="0.2">
      <c r="A136" s="1"/>
      <c r="B136" s="1" t="s">
        <v>58</v>
      </c>
      <c r="C136" s="1"/>
      <c r="D136" s="87" t="s">
        <v>57</v>
      </c>
      <c r="E136" s="88"/>
      <c r="F136" s="88"/>
      <c r="G136" s="1"/>
    </row>
    <row r="137" spans="1:7" ht="18" customHeight="1" x14ac:dyDescent="0.2">
      <c r="A137" s="1"/>
      <c r="B137" s="1"/>
      <c r="C137" s="1"/>
      <c r="D137" s="46"/>
      <c r="E137" s="46"/>
      <c r="F137" s="46"/>
      <c r="G137" s="1"/>
    </row>
    <row r="138" spans="1:7" ht="18" customHeight="1" x14ac:dyDescent="0.2">
      <c r="A138" s="1"/>
      <c r="B138" s="1"/>
      <c r="C138" s="1"/>
      <c r="D138" s="46"/>
      <c r="E138" s="46"/>
      <c r="F138" s="46"/>
      <c r="G138" s="1"/>
    </row>
    <row r="139" spans="1:7" ht="18" customHeight="1" x14ac:dyDescent="0.2">
      <c r="A139" s="1"/>
      <c r="B139" s="1"/>
      <c r="C139" s="1"/>
      <c r="D139" s="46"/>
      <c r="E139" s="46"/>
      <c r="F139" s="46"/>
      <c r="G139" s="1"/>
    </row>
    <row r="140" spans="1:7" ht="18" customHeight="1" x14ac:dyDescent="0.2">
      <c r="A140" s="1"/>
      <c r="B140" s="1"/>
      <c r="C140" s="1"/>
      <c r="D140" s="46"/>
      <c r="E140" s="46"/>
      <c r="F140" s="46"/>
      <c r="G140" s="1"/>
    </row>
    <row r="141" spans="1:7" ht="18" customHeight="1" x14ac:dyDescent="0.2">
      <c r="A141" s="1"/>
      <c r="B141" s="1"/>
      <c r="C141" s="1"/>
      <c r="D141" s="46"/>
      <c r="E141" s="46"/>
      <c r="F141" s="46"/>
      <c r="G141" s="1"/>
    </row>
    <row r="142" spans="1:7" ht="18" customHeight="1" x14ac:dyDescent="0.2">
      <c r="A142" s="1"/>
      <c r="B142" s="1"/>
      <c r="C142" s="1"/>
      <c r="D142" s="46"/>
      <c r="E142" s="46"/>
      <c r="F142" s="46"/>
      <c r="G142" s="1"/>
    </row>
    <row r="143" spans="1:7" ht="18" customHeight="1" x14ac:dyDescent="0.2">
      <c r="A143" s="1"/>
      <c r="B143" s="1"/>
      <c r="C143" s="1"/>
      <c r="D143" s="46"/>
      <c r="E143" s="46"/>
      <c r="F143" s="46"/>
      <c r="G143" s="1"/>
    </row>
    <row r="144" spans="1:7" ht="18" customHeight="1" x14ac:dyDescent="0.2">
      <c r="A144" s="1"/>
      <c r="B144" s="1"/>
      <c r="C144" s="1"/>
      <c r="D144" s="46"/>
      <c r="E144" s="46"/>
      <c r="F144" s="46"/>
      <c r="G144" s="1"/>
    </row>
    <row r="145" spans="1:7" ht="18" customHeight="1" x14ac:dyDescent="0.2">
      <c r="A145" s="1"/>
      <c r="B145" s="1"/>
      <c r="C145" s="1"/>
      <c r="D145" s="46"/>
      <c r="E145" s="46"/>
      <c r="F145" s="46"/>
      <c r="G145" s="1"/>
    </row>
    <row r="146" spans="1:7" ht="18" customHeight="1" x14ac:dyDescent="0.2">
      <c r="A146" s="1"/>
      <c r="B146" s="1"/>
      <c r="C146" s="1"/>
      <c r="D146" s="46"/>
      <c r="E146" s="46"/>
      <c r="F146" s="46"/>
      <c r="G146" s="1"/>
    </row>
    <row r="147" spans="1:7" ht="18" customHeight="1" x14ac:dyDescent="0.2">
      <c r="A147" s="1"/>
      <c r="B147" s="1"/>
      <c r="C147" s="1"/>
      <c r="D147" s="46"/>
      <c r="E147" s="46"/>
      <c r="F147" s="46"/>
      <c r="G147" s="1"/>
    </row>
    <row r="148" spans="1:7" ht="18" customHeight="1" x14ac:dyDescent="0.2">
      <c r="A148" s="1"/>
      <c r="B148" s="1"/>
      <c r="C148" s="1"/>
      <c r="D148" s="46"/>
      <c r="E148" s="46"/>
      <c r="F148" s="46"/>
      <c r="G148" s="1"/>
    </row>
    <row r="149" spans="1:7" ht="18" customHeight="1" x14ac:dyDescent="0.2">
      <c r="A149" s="1"/>
      <c r="B149" s="1"/>
      <c r="C149" s="1"/>
      <c r="D149" s="46"/>
      <c r="E149" s="46"/>
      <c r="F149" s="46"/>
      <c r="G149" s="1"/>
    </row>
    <row r="150" spans="1:7" ht="18" customHeight="1" x14ac:dyDescent="0.2">
      <c r="A150" s="1"/>
      <c r="B150" s="1"/>
      <c r="C150" s="1"/>
      <c r="D150" s="46"/>
      <c r="E150" s="46"/>
      <c r="F150" s="46"/>
      <c r="G150" s="1"/>
    </row>
    <row r="151" spans="1:7" ht="18" customHeight="1" x14ac:dyDescent="0.2">
      <c r="A151" s="1"/>
      <c r="B151" s="1"/>
      <c r="C151" s="1"/>
      <c r="D151" s="46"/>
      <c r="E151" s="46"/>
      <c r="F151" s="46"/>
      <c r="G151" s="1"/>
    </row>
    <row r="152" spans="1:7" ht="18" customHeight="1" x14ac:dyDescent="0.2">
      <c r="A152" s="1"/>
      <c r="B152" s="1"/>
      <c r="C152" s="1"/>
      <c r="D152" s="46"/>
      <c r="E152" s="46"/>
      <c r="F152" s="46"/>
      <c r="G152" s="1"/>
    </row>
    <row r="153" spans="1:7" ht="18" customHeight="1" x14ac:dyDescent="0.2">
      <c r="A153" s="1"/>
      <c r="B153" s="1"/>
      <c r="C153" s="1"/>
      <c r="D153" s="1"/>
      <c r="E153" s="14"/>
      <c r="F153" s="1"/>
      <c r="G153" s="1"/>
    </row>
    <row r="154" spans="1:7" ht="18" customHeight="1" x14ac:dyDescent="0.2">
      <c r="A154" s="1"/>
      <c r="B154" s="22" t="str">
        <f>"Seite 3 von 3 - LM "&amp;C5&amp;" "&amp;C6&amp;" "&amp;E44&amp;" - "&amp;C11</f>
        <v xml:space="preserve">Seite 3 von 3 - LM     Latein -  </v>
      </c>
      <c r="C154" s="1"/>
      <c r="D154" s="1"/>
      <c r="E154" s="14"/>
      <c r="F154" s="1"/>
      <c r="G154" s="1"/>
    </row>
  </sheetData>
  <sheetProtection password="C751" sheet="1" objects="1" scenarios="1" selectLockedCells="1"/>
  <mergeCells count="66">
    <mergeCell ref="D136:F136"/>
    <mergeCell ref="B89:D89"/>
    <mergeCell ref="B91:D91"/>
    <mergeCell ref="B93:D93"/>
    <mergeCell ref="D135:F135"/>
    <mergeCell ref="B109:F109"/>
    <mergeCell ref="B110:F110"/>
    <mergeCell ref="B111:F111"/>
    <mergeCell ref="B112:F112"/>
    <mergeCell ref="B113:F113"/>
    <mergeCell ref="B79:F79"/>
    <mergeCell ref="B80:F80"/>
    <mergeCell ref="B84:D84"/>
    <mergeCell ref="B86:D86"/>
    <mergeCell ref="B72:D72"/>
    <mergeCell ref="B75:F75"/>
    <mergeCell ref="B77:F77"/>
    <mergeCell ref="C78:F78"/>
    <mergeCell ref="C66:F66"/>
    <mergeCell ref="B67:F67"/>
    <mergeCell ref="B68:F68"/>
    <mergeCell ref="B70:F70"/>
    <mergeCell ref="B54:D54"/>
    <mergeCell ref="B55:D55"/>
    <mergeCell ref="B64:D64"/>
    <mergeCell ref="B65:D65"/>
    <mergeCell ref="C57:E57"/>
    <mergeCell ref="B34:D34"/>
    <mergeCell ref="B40:D40"/>
    <mergeCell ref="B46:D46"/>
    <mergeCell ref="B51:D51"/>
    <mergeCell ref="C20:F20"/>
    <mergeCell ref="C36:F36"/>
    <mergeCell ref="C37:F37"/>
    <mergeCell ref="C38:F38"/>
    <mergeCell ref="B27:D27"/>
    <mergeCell ref="B28:D28"/>
    <mergeCell ref="B29:D29"/>
    <mergeCell ref="B30:D30"/>
    <mergeCell ref="B31:D31"/>
    <mergeCell ref="B32:D32"/>
    <mergeCell ref="C16:F16"/>
    <mergeCell ref="C17:F17"/>
    <mergeCell ref="C18:F18"/>
    <mergeCell ref="C19:F19"/>
    <mergeCell ref="C12:F12"/>
    <mergeCell ref="C13:F13"/>
    <mergeCell ref="C14:F14"/>
    <mergeCell ref="C15:F15"/>
    <mergeCell ref="C5:F5"/>
    <mergeCell ref="C6:F6"/>
    <mergeCell ref="C8:F8"/>
    <mergeCell ref="C11:F11"/>
    <mergeCell ref="B114:F114"/>
    <mergeCell ref="B115:F115"/>
    <mergeCell ref="B117:F117"/>
    <mergeCell ref="B118:F118"/>
    <mergeCell ref="B116:F116"/>
    <mergeCell ref="B119:F119"/>
    <mergeCell ref="B126:F126"/>
    <mergeCell ref="B120:F120"/>
    <mergeCell ref="B121:F121"/>
    <mergeCell ref="B122:F122"/>
    <mergeCell ref="B123:F123"/>
    <mergeCell ref="B124:F124"/>
    <mergeCell ref="B125:F125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fitToHeight="3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workbookViewId="0">
      <selection activeCell="C8" sqref="C8:F8"/>
    </sheetView>
  </sheetViews>
  <sheetFormatPr baseColWidth="10" defaultRowHeight="12.75" x14ac:dyDescent="0.2"/>
  <cols>
    <col min="1" max="1" width="2.7109375" customWidth="1"/>
    <col min="2" max="2" width="50.7109375" customWidth="1"/>
    <col min="3" max="3" width="10.7109375" customWidth="1"/>
    <col min="4" max="4" width="18.7109375" customWidth="1"/>
    <col min="5" max="5" width="10.7109375" style="5" customWidth="1"/>
    <col min="6" max="6" width="18.7109375" customWidth="1"/>
    <col min="7" max="7" width="2.7109375" customWidth="1"/>
    <col min="8" max="10" width="3.7109375" style="50" customWidth="1"/>
    <col min="11" max="11" width="30.28515625" customWidth="1"/>
  </cols>
  <sheetData>
    <row r="1" spans="1:7" ht="18" customHeight="1" x14ac:dyDescent="0.2">
      <c r="A1" s="1"/>
      <c r="B1" s="1"/>
      <c r="C1" s="1"/>
      <c r="D1" s="1"/>
      <c r="E1" s="14"/>
      <c r="F1" s="1"/>
      <c r="G1" s="1"/>
    </row>
    <row r="2" spans="1:7" ht="24" customHeight="1" x14ac:dyDescent="0.35">
      <c r="A2" s="1"/>
      <c r="B2" s="25" t="s">
        <v>59</v>
      </c>
      <c r="C2" s="21"/>
      <c r="D2" s="21"/>
      <c r="E2" s="14"/>
      <c r="F2" s="60" t="s">
        <v>132</v>
      </c>
      <c r="G2" s="1"/>
    </row>
    <row r="3" spans="1:7" ht="18" customHeight="1" x14ac:dyDescent="0.2">
      <c r="A3" s="1"/>
      <c r="B3" s="20" t="s">
        <v>55</v>
      </c>
      <c r="C3" s="1"/>
      <c r="D3" s="1"/>
      <c r="E3" s="14"/>
      <c r="F3" s="1"/>
      <c r="G3" s="1"/>
    </row>
    <row r="4" spans="1:7" ht="18" customHeight="1" x14ac:dyDescent="0.2">
      <c r="A4" s="1"/>
      <c r="B4" s="1"/>
      <c r="C4" s="1"/>
      <c r="D4" s="1"/>
      <c r="E4" s="14"/>
      <c r="F4" s="1"/>
      <c r="G4" s="1"/>
    </row>
    <row r="5" spans="1:7" ht="18" customHeight="1" x14ac:dyDescent="0.2">
      <c r="A5" s="1"/>
      <c r="B5" s="6" t="s">
        <v>26</v>
      </c>
      <c r="C5" s="77" t="s">
        <v>31</v>
      </c>
      <c r="D5" s="78"/>
      <c r="E5" s="78"/>
      <c r="F5" s="78"/>
      <c r="G5" s="1"/>
    </row>
    <row r="6" spans="1:7" ht="18" customHeight="1" x14ac:dyDescent="0.2">
      <c r="A6" s="1"/>
      <c r="B6" s="7" t="s">
        <v>121</v>
      </c>
      <c r="C6" s="77" t="s">
        <v>31</v>
      </c>
      <c r="D6" s="78"/>
      <c r="E6" s="78"/>
      <c r="F6" s="78"/>
      <c r="G6" s="1"/>
    </row>
    <row r="7" spans="1:7" ht="18" customHeight="1" x14ac:dyDescent="0.2">
      <c r="A7" s="1"/>
      <c r="B7" s="7" t="s">
        <v>44</v>
      </c>
      <c r="C7" s="56" t="s">
        <v>31</v>
      </c>
      <c r="D7" s="4" t="s">
        <v>37</v>
      </c>
      <c r="E7" s="16" t="s">
        <v>31</v>
      </c>
      <c r="F7" s="4" t="s">
        <v>35</v>
      </c>
      <c r="G7" s="1"/>
    </row>
    <row r="8" spans="1:7" ht="18" customHeight="1" x14ac:dyDescent="0.2">
      <c r="A8" s="1"/>
      <c r="B8" s="7" t="s">
        <v>11</v>
      </c>
      <c r="C8" s="77" t="s">
        <v>31</v>
      </c>
      <c r="D8" s="78"/>
      <c r="E8" s="78"/>
      <c r="F8" s="78"/>
      <c r="G8" s="1"/>
    </row>
    <row r="9" spans="1:7" ht="18" customHeight="1" x14ac:dyDescent="0.2">
      <c r="A9" s="1"/>
      <c r="B9" s="20" t="s">
        <v>122</v>
      </c>
      <c r="C9" s="1"/>
      <c r="D9" s="1"/>
      <c r="E9" s="14"/>
      <c r="F9" s="1"/>
      <c r="G9" s="1"/>
    </row>
    <row r="10" spans="1:7" ht="18" customHeight="1" x14ac:dyDescent="0.2">
      <c r="A10" s="1"/>
      <c r="B10" s="1"/>
      <c r="C10" s="1"/>
      <c r="D10" s="1"/>
      <c r="E10" s="14"/>
      <c r="F10" s="1"/>
      <c r="G10" s="1"/>
    </row>
    <row r="11" spans="1:7" ht="18" customHeight="1" x14ac:dyDescent="0.2">
      <c r="A11" s="1"/>
      <c r="B11" s="6" t="s">
        <v>1</v>
      </c>
      <c r="C11" s="77" t="str">
        <f>'Bewerbung 1'!C11:F11</f>
        <v xml:space="preserve"> </v>
      </c>
      <c r="D11" s="78"/>
      <c r="E11" s="78"/>
      <c r="F11" s="78"/>
      <c r="G11" s="1"/>
    </row>
    <row r="12" spans="1:7" ht="18" customHeight="1" x14ac:dyDescent="0.2">
      <c r="A12" s="1"/>
      <c r="B12" s="7" t="s">
        <v>2</v>
      </c>
      <c r="C12" s="77" t="str">
        <f>'Bewerbung 1'!C12:F12</f>
        <v xml:space="preserve"> </v>
      </c>
      <c r="D12" s="78"/>
      <c r="E12" s="78"/>
      <c r="F12" s="78"/>
      <c r="G12" s="1"/>
    </row>
    <row r="13" spans="1:7" ht="18" customHeight="1" x14ac:dyDescent="0.2">
      <c r="A13" s="1"/>
      <c r="B13" s="7" t="s">
        <v>3</v>
      </c>
      <c r="C13" s="77" t="str">
        <f>'Bewerbung 1'!C13:F13</f>
        <v xml:space="preserve"> </v>
      </c>
      <c r="D13" s="78"/>
      <c r="E13" s="78"/>
      <c r="F13" s="78"/>
      <c r="G13" s="1"/>
    </row>
    <row r="14" spans="1:7" ht="18" customHeight="1" x14ac:dyDescent="0.2">
      <c r="A14" s="1"/>
      <c r="B14" s="7" t="s">
        <v>4</v>
      </c>
      <c r="C14" s="77" t="str">
        <f>'Bewerbung 1'!C14:F14</f>
        <v xml:space="preserve"> </v>
      </c>
      <c r="D14" s="78"/>
      <c r="E14" s="78"/>
      <c r="F14" s="78"/>
      <c r="G14" s="1"/>
    </row>
    <row r="15" spans="1:7" ht="18" customHeight="1" x14ac:dyDescent="0.2">
      <c r="A15" s="1"/>
      <c r="B15" s="7" t="s">
        <v>5</v>
      </c>
      <c r="C15" s="77" t="str">
        <f>'Bewerbung 1'!C15:F15</f>
        <v xml:space="preserve"> </v>
      </c>
      <c r="D15" s="78"/>
      <c r="E15" s="78"/>
      <c r="F15" s="78"/>
      <c r="G15" s="1"/>
    </row>
    <row r="16" spans="1:7" ht="18" customHeight="1" x14ac:dyDescent="0.2">
      <c r="A16" s="1"/>
      <c r="B16" s="7" t="s">
        <v>8</v>
      </c>
      <c r="C16" s="77" t="str">
        <f>'Bewerbung 1'!C16:F16</f>
        <v xml:space="preserve"> </v>
      </c>
      <c r="D16" s="78"/>
      <c r="E16" s="78"/>
      <c r="F16" s="78"/>
      <c r="G16" s="1"/>
    </row>
    <row r="17" spans="1:10" ht="18" customHeight="1" x14ac:dyDescent="0.2">
      <c r="A17" s="1"/>
      <c r="B17" s="7" t="s">
        <v>6</v>
      </c>
      <c r="C17" s="77" t="str">
        <f>'Bewerbung 1'!C17:F17</f>
        <v xml:space="preserve"> </v>
      </c>
      <c r="D17" s="78"/>
      <c r="E17" s="78"/>
      <c r="F17" s="78"/>
      <c r="G17" s="1"/>
    </row>
    <row r="18" spans="1:10" ht="18" customHeight="1" x14ac:dyDescent="0.2">
      <c r="A18" s="1"/>
      <c r="B18" s="7" t="s">
        <v>7</v>
      </c>
      <c r="C18" s="77" t="str">
        <f>'Bewerbung 1'!C18:F18</f>
        <v xml:space="preserve"> </v>
      </c>
      <c r="D18" s="78"/>
      <c r="E18" s="78"/>
      <c r="F18" s="78"/>
      <c r="G18" s="1"/>
    </row>
    <row r="19" spans="1:10" ht="18" customHeight="1" x14ac:dyDescent="0.2">
      <c r="A19" s="1"/>
      <c r="B19" s="7" t="s">
        <v>9</v>
      </c>
      <c r="C19" s="77" t="str">
        <f>'Bewerbung 1'!C19:F19</f>
        <v xml:space="preserve"> </v>
      </c>
      <c r="D19" s="78"/>
      <c r="E19" s="78"/>
      <c r="F19" s="78"/>
      <c r="G19" s="1"/>
    </row>
    <row r="20" spans="1:10" ht="18" customHeight="1" x14ac:dyDescent="0.2">
      <c r="A20" s="1"/>
      <c r="B20" s="7" t="s">
        <v>10</v>
      </c>
      <c r="C20" s="77" t="str">
        <f>'Bewerbung 1'!C20:F20</f>
        <v xml:space="preserve"> </v>
      </c>
      <c r="D20" s="78"/>
      <c r="E20" s="78"/>
      <c r="F20" s="78"/>
      <c r="G20" s="1"/>
    </row>
    <row r="21" spans="1:10" ht="18" customHeight="1" x14ac:dyDescent="0.2">
      <c r="A21" s="1"/>
      <c r="B21" s="1"/>
      <c r="C21" s="1"/>
      <c r="D21" s="1"/>
      <c r="E21" s="14"/>
      <c r="F21" s="1"/>
      <c r="G21" s="1"/>
    </row>
    <row r="22" spans="1:10" ht="18" customHeight="1" thickBot="1" x14ac:dyDescent="0.25">
      <c r="A22" s="1"/>
      <c r="B22" s="1"/>
      <c r="C22" s="1"/>
      <c r="D22" s="1"/>
      <c r="E22" s="14"/>
      <c r="F22" s="1"/>
      <c r="G22" s="1"/>
    </row>
    <row r="23" spans="1:10" s="26" customFormat="1" ht="24" customHeight="1" thickBot="1" x14ac:dyDescent="0.4">
      <c r="A23" s="25"/>
      <c r="B23" s="27" t="s">
        <v>12</v>
      </c>
      <c r="C23" s="28"/>
      <c r="D23" s="28"/>
      <c r="E23" s="29"/>
      <c r="F23" s="30"/>
      <c r="G23" s="25"/>
      <c r="H23" s="51"/>
      <c r="I23" s="51"/>
      <c r="J23" s="51"/>
    </row>
    <row r="24" spans="1:10" ht="18" customHeight="1" x14ac:dyDescent="0.2">
      <c r="A24" s="1"/>
      <c r="B24" s="1"/>
      <c r="C24" s="1"/>
      <c r="D24" s="1"/>
      <c r="E24" s="14"/>
      <c r="F24" s="1"/>
      <c r="G24" s="1"/>
    </row>
    <row r="25" spans="1:10" ht="18" customHeight="1" thickBot="1" x14ac:dyDescent="0.25">
      <c r="A25" s="1"/>
      <c r="B25" s="33" t="s">
        <v>61</v>
      </c>
      <c r="C25" s="2"/>
      <c r="D25" s="2"/>
      <c r="E25" s="10"/>
      <c r="F25" s="2"/>
      <c r="G25" s="1"/>
    </row>
    <row r="26" spans="1:10" ht="18" customHeight="1" x14ac:dyDescent="0.2">
      <c r="A26" s="1"/>
      <c r="B26" s="1"/>
      <c r="C26" s="1"/>
      <c r="D26" s="1"/>
      <c r="E26" s="13"/>
      <c r="F26" s="1"/>
      <c r="G26" s="1"/>
    </row>
    <row r="27" spans="1:10" ht="18" customHeight="1" x14ac:dyDescent="0.2">
      <c r="A27" s="1"/>
      <c r="B27" s="79" t="s">
        <v>115</v>
      </c>
      <c r="C27" s="79"/>
      <c r="D27" s="80"/>
      <c r="E27" s="15"/>
      <c r="F27" s="3" t="s">
        <v>14</v>
      </c>
      <c r="G27" s="1"/>
      <c r="H27" s="50">
        <f t="shared" ref="H27:H32" si="0">IF(E27="ja",1,0)</f>
        <v>0</v>
      </c>
    </row>
    <row r="28" spans="1:10" ht="18" customHeight="1" x14ac:dyDescent="0.2">
      <c r="A28" s="1"/>
      <c r="B28" s="79" t="s">
        <v>13</v>
      </c>
      <c r="C28" s="79"/>
      <c r="D28" s="80"/>
      <c r="E28" s="15"/>
      <c r="F28" s="3" t="s">
        <v>14</v>
      </c>
      <c r="G28" s="1"/>
      <c r="H28" s="50">
        <f t="shared" si="0"/>
        <v>0</v>
      </c>
    </row>
    <row r="29" spans="1:10" ht="30" customHeight="1" x14ac:dyDescent="0.2">
      <c r="A29" s="1"/>
      <c r="B29" s="79" t="s">
        <v>60</v>
      </c>
      <c r="C29" s="79"/>
      <c r="D29" s="80"/>
      <c r="E29" s="15"/>
      <c r="F29" s="1" t="s">
        <v>14</v>
      </c>
      <c r="G29" s="1"/>
      <c r="H29" s="50">
        <f t="shared" si="0"/>
        <v>0</v>
      </c>
    </row>
    <row r="30" spans="1:10" ht="18" customHeight="1" x14ac:dyDescent="0.2">
      <c r="A30" s="1"/>
      <c r="B30" s="79" t="s">
        <v>15</v>
      </c>
      <c r="C30" s="79"/>
      <c r="D30" s="80"/>
      <c r="E30" s="15"/>
      <c r="F30" s="3" t="s">
        <v>14</v>
      </c>
      <c r="G30" s="1"/>
      <c r="H30" s="50">
        <f t="shared" si="0"/>
        <v>0</v>
      </c>
    </row>
    <row r="31" spans="1:10" ht="18" customHeight="1" x14ac:dyDescent="0.2">
      <c r="A31" s="1"/>
      <c r="B31" s="79" t="s">
        <v>16</v>
      </c>
      <c r="C31" s="79"/>
      <c r="D31" s="80"/>
      <c r="E31" s="15"/>
      <c r="F31" s="3" t="s">
        <v>14</v>
      </c>
      <c r="G31" s="1"/>
      <c r="H31" s="50">
        <f t="shared" si="0"/>
        <v>0</v>
      </c>
    </row>
    <row r="32" spans="1:10" ht="18" customHeight="1" x14ac:dyDescent="0.2">
      <c r="A32" s="1"/>
      <c r="B32" s="79" t="s">
        <v>27</v>
      </c>
      <c r="C32" s="79"/>
      <c r="D32" s="80"/>
      <c r="E32" s="15"/>
      <c r="F32" s="3" t="s">
        <v>14</v>
      </c>
      <c r="G32" s="1"/>
      <c r="H32" s="50">
        <f t="shared" si="0"/>
        <v>0</v>
      </c>
      <c r="I32" s="50">
        <f>SUM(H27:H32)</f>
        <v>0</v>
      </c>
      <c r="J32" s="50">
        <f>IF(I32=6,1,0)</f>
        <v>0</v>
      </c>
    </row>
    <row r="33" spans="1:10" ht="18" customHeight="1" x14ac:dyDescent="0.2">
      <c r="A33" s="1"/>
      <c r="B33" s="12"/>
      <c r="C33" s="12"/>
      <c r="D33" s="12"/>
      <c r="E33" s="14"/>
      <c r="F33" s="1"/>
      <c r="G33" s="1"/>
    </row>
    <row r="34" spans="1:10" ht="18" customHeight="1" thickBot="1" x14ac:dyDescent="0.25">
      <c r="A34" s="1"/>
      <c r="B34" s="81" t="s">
        <v>17</v>
      </c>
      <c r="C34" s="82"/>
      <c r="D34" s="82"/>
      <c r="E34" s="10"/>
      <c r="F34" s="2"/>
      <c r="G34" s="1"/>
    </row>
    <row r="35" spans="1:10" ht="18" customHeight="1" x14ac:dyDescent="0.2">
      <c r="A35" s="1"/>
      <c r="B35" s="12"/>
      <c r="C35" s="12"/>
      <c r="D35" s="12"/>
      <c r="E35" s="14"/>
      <c r="F35" s="1"/>
      <c r="G35" s="1"/>
    </row>
    <row r="36" spans="1:10" ht="30" customHeight="1" x14ac:dyDescent="0.2">
      <c r="A36" s="1"/>
      <c r="B36" s="8" t="s">
        <v>116</v>
      </c>
      <c r="C36" s="77" t="str">
        <f>'Bewerbung 1'!C36:F36</f>
        <v xml:space="preserve"> </v>
      </c>
      <c r="D36" s="78"/>
      <c r="E36" s="78"/>
      <c r="F36" s="78"/>
      <c r="G36" s="1"/>
    </row>
    <row r="37" spans="1:10" ht="18" customHeight="1" x14ac:dyDescent="0.2">
      <c r="A37" s="1"/>
      <c r="B37" s="9" t="s">
        <v>9</v>
      </c>
      <c r="C37" s="77" t="str">
        <f>'Bewerbung 1'!C37:F37</f>
        <v xml:space="preserve"> </v>
      </c>
      <c r="D37" s="78"/>
      <c r="E37" s="78"/>
      <c r="F37" s="78"/>
      <c r="G37" s="1"/>
    </row>
    <row r="38" spans="1:10" ht="18" customHeight="1" x14ac:dyDescent="0.2">
      <c r="A38" s="1"/>
      <c r="B38" s="9" t="s">
        <v>18</v>
      </c>
      <c r="C38" s="77" t="str">
        <f>'Bewerbung 1'!C38:F38</f>
        <v xml:space="preserve"> </v>
      </c>
      <c r="D38" s="78"/>
      <c r="E38" s="78"/>
      <c r="F38" s="78"/>
      <c r="G38" s="1"/>
    </row>
    <row r="39" spans="1:10" ht="18" customHeight="1" x14ac:dyDescent="0.2">
      <c r="A39" s="1"/>
      <c r="B39" s="12"/>
      <c r="C39" s="12"/>
      <c r="D39" s="12"/>
      <c r="E39" s="14"/>
      <c r="F39" s="1"/>
      <c r="G39" s="1"/>
    </row>
    <row r="40" spans="1:10" ht="18" customHeight="1" x14ac:dyDescent="0.2">
      <c r="A40" s="1"/>
      <c r="B40" s="79" t="s">
        <v>19</v>
      </c>
      <c r="C40" s="79"/>
      <c r="D40" s="79"/>
      <c r="E40" s="13"/>
      <c r="F40" s="1"/>
      <c r="G40" s="1"/>
      <c r="H40" s="50">
        <f>SUM(H41:H44)</f>
        <v>0</v>
      </c>
    </row>
    <row r="41" spans="1:10" ht="18" customHeight="1" x14ac:dyDescent="0.2">
      <c r="A41" s="1"/>
      <c r="B41" s="17" t="s">
        <v>47</v>
      </c>
      <c r="C41" s="12"/>
      <c r="D41" s="23" t="s">
        <v>62</v>
      </c>
      <c r="E41" s="15">
        <f>'Bewerbung 1'!E41</f>
        <v>0</v>
      </c>
      <c r="F41" s="1" t="s">
        <v>32</v>
      </c>
      <c r="G41" s="1"/>
      <c r="H41" s="50">
        <f>IF(E43&gt;159,1,0)</f>
        <v>0</v>
      </c>
      <c r="I41" s="50">
        <f>IF(E44="Standard",-2,0)</f>
        <v>0</v>
      </c>
    </row>
    <row r="42" spans="1:10" ht="18" customHeight="1" x14ac:dyDescent="0.2">
      <c r="A42" s="1"/>
      <c r="B42" s="17" t="s">
        <v>48</v>
      </c>
      <c r="C42" s="12"/>
      <c r="D42" s="23" t="s">
        <v>63</v>
      </c>
      <c r="E42" s="16">
        <f>'Bewerbung 1'!E42</f>
        <v>0</v>
      </c>
      <c r="F42" s="1" t="s">
        <v>32</v>
      </c>
      <c r="G42" s="1"/>
      <c r="H42" s="50">
        <f>IF(E43&gt;179,2,0)</f>
        <v>0</v>
      </c>
      <c r="I42" s="50">
        <f>IF(H40+I41&lt;0,0,H40+I41)</f>
        <v>0</v>
      </c>
    </row>
    <row r="43" spans="1:10" ht="18" customHeight="1" x14ac:dyDescent="0.2">
      <c r="A43" s="1"/>
      <c r="B43" s="17"/>
      <c r="C43" s="12"/>
      <c r="D43" s="23" t="s">
        <v>33</v>
      </c>
      <c r="E43" s="14">
        <f>E41*E42</f>
        <v>0</v>
      </c>
      <c r="F43" s="1" t="s">
        <v>34</v>
      </c>
      <c r="G43" s="1"/>
      <c r="H43" s="50">
        <f>IF(E43&gt;199,2,0)</f>
        <v>0</v>
      </c>
    </row>
    <row r="44" spans="1:10" ht="18" customHeight="1" x14ac:dyDescent="0.2">
      <c r="A44" s="1"/>
      <c r="B44" s="17"/>
      <c r="C44" s="12"/>
      <c r="D44" s="23" t="s">
        <v>36</v>
      </c>
      <c r="E44" s="14" t="str">
        <f>IF(C7="x","Standard","Latein")</f>
        <v>Latein</v>
      </c>
      <c r="F44" s="1"/>
      <c r="G44" s="1"/>
      <c r="H44" s="50">
        <f>IF(E43&gt;219,2,0)</f>
        <v>0</v>
      </c>
      <c r="J44" s="50">
        <f>IF(I42&gt;5,5,I42)</f>
        <v>0</v>
      </c>
    </row>
    <row r="45" spans="1:10" ht="18" customHeight="1" x14ac:dyDescent="0.2">
      <c r="A45" s="1"/>
      <c r="B45" s="12"/>
      <c r="C45" s="12"/>
      <c r="D45" s="12"/>
      <c r="E45" s="14"/>
      <c r="F45" s="1"/>
      <c r="G45" s="1"/>
    </row>
    <row r="46" spans="1:10" ht="18" customHeight="1" x14ac:dyDescent="0.2">
      <c r="A46" s="1"/>
      <c r="B46" s="79" t="s">
        <v>20</v>
      </c>
      <c r="C46" s="79"/>
      <c r="D46" s="80"/>
      <c r="E46" s="16">
        <f>'Bewerbung 1'!E46</f>
        <v>0</v>
      </c>
      <c r="F46" s="1" t="s">
        <v>24</v>
      </c>
      <c r="G46" s="1"/>
      <c r="H46" s="50">
        <f>E46/50</f>
        <v>0</v>
      </c>
      <c r="I46" s="50">
        <f>ROUNDDOWN(H46,0)</f>
        <v>0</v>
      </c>
      <c r="J46" s="50">
        <f>IF(I46&gt;10,10,I46)</f>
        <v>0</v>
      </c>
    </row>
    <row r="47" spans="1:10" ht="18" customHeight="1" x14ac:dyDescent="0.2">
      <c r="A47" s="1"/>
      <c r="B47" s="18" t="s">
        <v>49</v>
      </c>
      <c r="C47" s="12"/>
      <c r="D47" s="12"/>
      <c r="E47" s="14"/>
      <c r="F47" s="1"/>
      <c r="G47" s="1"/>
    </row>
    <row r="48" spans="1:10" ht="18" customHeight="1" x14ac:dyDescent="0.2">
      <c r="A48" s="1"/>
      <c r="B48" s="18"/>
      <c r="C48" s="12"/>
      <c r="D48" s="12"/>
      <c r="E48" s="14"/>
      <c r="F48" s="1"/>
      <c r="G48" s="1"/>
    </row>
    <row r="49" spans="1:10" ht="18" customHeight="1" x14ac:dyDescent="0.2">
      <c r="A49" s="1"/>
      <c r="B49" s="24" t="str">
        <f>"Seite 1 von 3 - LM "&amp;C5&amp;" "&amp;C6&amp;" "&amp;E44&amp;" - "&amp;C11</f>
        <v xml:space="preserve">Seite 1 von 3 - LM     Latein -  </v>
      </c>
      <c r="C49" s="12"/>
      <c r="D49" s="12"/>
      <c r="E49" s="14"/>
      <c r="F49" s="1"/>
      <c r="G49" s="1"/>
    </row>
    <row r="50" spans="1:10" ht="18" customHeight="1" x14ac:dyDescent="0.2">
      <c r="A50" s="1"/>
      <c r="B50" s="24"/>
      <c r="C50" s="12"/>
      <c r="D50" s="12"/>
      <c r="E50" s="14"/>
      <c r="F50" s="1"/>
      <c r="G50" s="1"/>
    </row>
    <row r="51" spans="1:10" ht="18" customHeight="1" thickBot="1" x14ac:dyDescent="0.25">
      <c r="A51" s="1"/>
      <c r="B51" s="81" t="s">
        <v>21</v>
      </c>
      <c r="C51" s="81"/>
      <c r="D51" s="81"/>
      <c r="E51" s="10"/>
      <c r="F51" s="2"/>
      <c r="G51" s="1"/>
    </row>
    <row r="52" spans="1:10" ht="18" customHeight="1" x14ac:dyDescent="0.2">
      <c r="A52" s="1"/>
      <c r="B52" s="12"/>
      <c r="C52" s="12"/>
      <c r="D52" s="12"/>
      <c r="E52" s="14"/>
      <c r="F52" s="1"/>
      <c r="G52" s="1"/>
    </row>
    <row r="53" spans="1:10" ht="18" customHeight="1" x14ac:dyDescent="0.2">
      <c r="A53" s="1"/>
      <c r="B53" s="12" t="s">
        <v>22</v>
      </c>
      <c r="C53" s="12"/>
      <c r="D53" s="12"/>
      <c r="E53" s="13"/>
      <c r="F53" s="1"/>
      <c r="G53" s="1"/>
    </row>
    <row r="54" spans="1:10" ht="18" customHeight="1" x14ac:dyDescent="0.2">
      <c r="A54" s="1"/>
      <c r="B54" s="79" t="s">
        <v>50</v>
      </c>
      <c r="C54" s="79"/>
      <c r="D54" s="80"/>
      <c r="E54" s="15"/>
      <c r="F54" s="3" t="s">
        <v>14</v>
      </c>
      <c r="G54" s="1"/>
      <c r="J54" s="50">
        <f>IF(E54="ja",5,0)</f>
        <v>0</v>
      </c>
    </row>
    <row r="55" spans="1:10" ht="18" customHeight="1" x14ac:dyDescent="0.2">
      <c r="A55" s="1"/>
      <c r="B55" s="79" t="s">
        <v>38</v>
      </c>
      <c r="C55" s="79"/>
      <c r="D55" s="79"/>
      <c r="E55" s="14"/>
      <c r="F55" s="1"/>
      <c r="G55" s="1"/>
    </row>
    <row r="56" spans="1:10" ht="18" customHeight="1" x14ac:dyDescent="0.2">
      <c r="A56" s="1"/>
      <c r="B56" s="12"/>
      <c r="C56" s="12"/>
      <c r="D56" s="12"/>
      <c r="E56" s="13"/>
      <c r="F56" s="1"/>
      <c r="G56" s="1"/>
    </row>
    <row r="57" spans="1:10" ht="18" customHeight="1" x14ac:dyDescent="0.2">
      <c r="A57" s="1"/>
      <c r="B57" s="63" t="s">
        <v>133</v>
      </c>
      <c r="C57" s="87"/>
      <c r="D57" s="88"/>
      <c r="E57" s="89"/>
      <c r="F57" s="1"/>
      <c r="G57" s="1"/>
    </row>
    <row r="58" spans="1:10" s="65" customFormat="1" ht="18" customHeight="1" x14ac:dyDescent="0.2">
      <c r="A58" s="62"/>
      <c r="B58" s="66" t="s">
        <v>135</v>
      </c>
      <c r="C58" s="12"/>
      <c r="D58" s="12"/>
      <c r="E58" s="15"/>
      <c r="F58" s="62" t="s">
        <v>134</v>
      </c>
      <c r="G58" s="62"/>
      <c r="H58" s="64"/>
      <c r="I58" s="64"/>
      <c r="J58" s="64"/>
    </row>
    <row r="59" spans="1:10" s="65" customFormat="1" ht="18" customHeight="1" x14ac:dyDescent="0.2">
      <c r="A59" s="62"/>
      <c r="B59" s="66" t="s">
        <v>136</v>
      </c>
      <c r="C59" s="12"/>
      <c r="D59" s="12"/>
      <c r="E59" s="15"/>
      <c r="F59" s="62" t="s">
        <v>134</v>
      </c>
      <c r="G59" s="62"/>
      <c r="H59" s="64"/>
      <c r="I59" s="64"/>
      <c r="J59" s="64"/>
    </row>
    <row r="60" spans="1:10" s="65" customFormat="1" ht="18" customHeight="1" x14ac:dyDescent="0.2">
      <c r="A60" s="62"/>
      <c r="B60" s="66" t="s">
        <v>137</v>
      </c>
      <c r="C60" s="12"/>
      <c r="D60" s="12"/>
      <c r="E60" s="15"/>
      <c r="F60" s="62" t="s">
        <v>134</v>
      </c>
      <c r="G60" s="62"/>
      <c r="H60" s="64"/>
      <c r="I60" s="64"/>
      <c r="J60" s="64"/>
    </row>
    <row r="61" spans="1:10" s="65" customFormat="1" ht="18" customHeight="1" x14ac:dyDescent="0.2">
      <c r="A61" s="62"/>
      <c r="B61" s="66" t="s">
        <v>138</v>
      </c>
      <c r="C61" s="12"/>
      <c r="D61" s="12"/>
      <c r="E61" s="15"/>
      <c r="F61" s="62" t="s">
        <v>134</v>
      </c>
      <c r="G61" s="62"/>
      <c r="H61" s="64"/>
      <c r="I61" s="64"/>
      <c r="J61" s="64"/>
    </row>
    <row r="62" spans="1:10" ht="18" customHeight="1" x14ac:dyDescent="0.2">
      <c r="A62" s="1"/>
      <c r="B62" s="12"/>
      <c r="C62" s="12"/>
      <c r="D62" s="12"/>
      <c r="E62" s="13"/>
      <c r="F62" s="1"/>
      <c r="G62" s="1"/>
    </row>
    <row r="63" spans="1:10" ht="18" customHeight="1" x14ac:dyDescent="0.2">
      <c r="A63" s="1"/>
      <c r="B63" s="12"/>
      <c r="C63" s="12"/>
      <c r="D63" s="12"/>
      <c r="E63" s="13"/>
      <c r="F63" s="1"/>
      <c r="G63" s="1"/>
    </row>
    <row r="64" spans="1:10" ht="18" customHeight="1" x14ac:dyDescent="0.2">
      <c r="A64" s="1"/>
      <c r="B64" s="79" t="s">
        <v>30</v>
      </c>
      <c r="C64" s="79"/>
      <c r="D64" s="80"/>
      <c r="E64" s="15"/>
      <c r="F64" s="1" t="s">
        <v>14</v>
      </c>
      <c r="G64" s="1"/>
    </row>
    <row r="65" spans="1:10" ht="18" customHeight="1" x14ac:dyDescent="0.2">
      <c r="A65" s="1"/>
      <c r="B65" s="79" t="s">
        <v>51</v>
      </c>
      <c r="C65" s="79"/>
      <c r="D65" s="80"/>
      <c r="E65" s="15"/>
      <c r="F65" s="1" t="s">
        <v>28</v>
      </c>
      <c r="G65" s="1"/>
      <c r="H65" s="50">
        <f>E65/100</f>
        <v>0</v>
      </c>
      <c r="I65" s="50">
        <f>ROUNDDOWN(H65,0)</f>
        <v>0</v>
      </c>
      <c r="J65" s="50">
        <f>IF(I65&gt;20,20,I65)</f>
        <v>0</v>
      </c>
    </row>
    <row r="66" spans="1:10" ht="18" customHeight="1" x14ac:dyDescent="0.2">
      <c r="A66" s="1"/>
      <c r="B66" s="8" t="s">
        <v>23</v>
      </c>
      <c r="C66" s="83" t="s">
        <v>31</v>
      </c>
      <c r="D66" s="78"/>
      <c r="E66" s="78"/>
      <c r="F66" s="78"/>
      <c r="G66" s="1"/>
    </row>
    <row r="67" spans="1:10" ht="18" customHeight="1" x14ac:dyDescent="0.2">
      <c r="A67" s="1"/>
      <c r="B67" s="84" t="s">
        <v>31</v>
      </c>
      <c r="C67" s="85"/>
      <c r="D67" s="85"/>
      <c r="E67" s="85"/>
      <c r="F67" s="85"/>
      <c r="G67" s="1"/>
    </row>
    <row r="68" spans="1:10" ht="18" customHeight="1" x14ac:dyDescent="0.2">
      <c r="A68" s="1"/>
      <c r="B68" s="84" t="s">
        <v>31</v>
      </c>
      <c r="C68" s="85"/>
      <c r="D68" s="85"/>
      <c r="E68" s="85"/>
      <c r="F68" s="85"/>
      <c r="G68" s="1"/>
    </row>
    <row r="69" spans="1:10" ht="18" customHeight="1" x14ac:dyDescent="0.2">
      <c r="A69" s="1"/>
      <c r="B69" s="1"/>
      <c r="C69" s="1"/>
      <c r="D69" s="1"/>
      <c r="E69" s="13"/>
      <c r="F69" s="1"/>
      <c r="G69" s="1"/>
    </row>
    <row r="70" spans="1:10" ht="18" customHeight="1" thickBot="1" x14ac:dyDescent="0.25">
      <c r="A70" s="1"/>
      <c r="B70" s="81" t="s">
        <v>54</v>
      </c>
      <c r="C70" s="86"/>
      <c r="D70" s="86"/>
      <c r="E70" s="86"/>
      <c r="F70" s="86"/>
      <c r="G70" s="1"/>
    </row>
    <row r="71" spans="1:10" ht="18" customHeight="1" x14ac:dyDescent="0.2">
      <c r="A71" s="1"/>
      <c r="B71" s="12"/>
      <c r="C71" s="12"/>
      <c r="D71" s="12"/>
      <c r="E71" s="14"/>
      <c r="F71" s="1"/>
      <c r="G71" s="1"/>
    </row>
    <row r="72" spans="1:10" ht="18" customHeight="1" x14ac:dyDescent="0.2">
      <c r="A72" s="1"/>
      <c r="B72" s="79" t="s">
        <v>39</v>
      </c>
      <c r="C72" s="79"/>
      <c r="D72" s="79"/>
      <c r="E72" s="14"/>
      <c r="F72" s="1"/>
      <c r="G72" s="1"/>
    </row>
    <row r="73" spans="1:10" ht="18" customHeight="1" x14ac:dyDescent="0.2">
      <c r="A73" s="1"/>
      <c r="B73" s="12" t="s">
        <v>29</v>
      </c>
      <c r="C73" s="12"/>
      <c r="D73" s="12"/>
      <c r="E73" s="16" t="str">
        <f>'Bewerbung 1'!E73</f>
        <v xml:space="preserve"> </v>
      </c>
      <c r="F73" s="1" t="s">
        <v>24</v>
      </c>
      <c r="G73" s="1"/>
    </row>
    <row r="74" spans="1:10" ht="18" customHeight="1" x14ac:dyDescent="0.2">
      <c r="A74" s="1"/>
      <c r="B74" s="12" t="s">
        <v>64</v>
      </c>
      <c r="C74" s="12"/>
      <c r="D74" s="12"/>
      <c r="E74" s="16" t="str">
        <f>'Bewerbung 1'!E74</f>
        <v xml:space="preserve"> </v>
      </c>
      <c r="F74" s="1" t="s">
        <v>24</v>
      </c>
      <c r="G74" s="1"/>
    </row>
    <row r="75" spans="1:10" ht="18" customHeight="1" x14ac:dyDescent="0.2">
      <c r="A75" s="1"/>
      <c r="B75" s="90" t="s">
        <v>25</v>
      </c>
      <c r="C75" s="91"/>
      <c r="D75" s="91"/>
      <c r="E75" s="91"/>
      <c r="F75" s="91"/>
      <c r="G75" s="1"/>
    </row>
    <row r="76" spans="1:10" ht="18" customHeight="1" x14ac:dyDescent="0.2">
      <c r="A76" s="1"/>
      <c r="B76" s="12"/>
      <c r="C76" s="12"/>
      <c r="D76" s="12"/>
      <c r="E76" s="14"/>
      <c r="F76" s="1"/>
      <c r="G76" s="1"/>
    </row>
    <row r="77" spans="1:10" ht="18" customHeight="1" x14ac:dyDescent="0.2">
      <c r="A77" s="1"/>
      <c r="B77" s="79" t="s">
        <v>40</v>
      </c>
      <c r="C77" s="87"/>
      <c r="D77" s="87"/>
      <c r="E77" s="87"/>
      <c r="F77" s="87"/>
      <c r="G77" s="1"/>
    </row>
    <row r="78" spans="1:10" ht="18" customHeight="1" x14ac:dyDescent="0.2">
      <c r="A78" s="1"/>
      <c r="B78" s="8" t="s">
        <v>41</v>
      </c>
      <c r="C78" s="83" t="str">
        <f>'Bewerbung 1'!C78:F78</f>
        <v xml:space="preserve"> </v>
      </c>
      <c r="D78" s="78"/>
      <c r="E78" s="78"/>
      <c r="F78" s="78"/>
      <c r="G78" s="1"/>
    </row>
    <row r="79" spans="1:10" ht="18" customHeight="1" x14ac:dyDescent="0.2">
      <c r="A79" s="1"/>
      <c r="B79" s="84" t="str">
        <f>'Bewerbung 1'!B79:F79</f>
        <v xml:space="preserve"> </v>
      </c>
      <c r="C79" s="85"/>
      <c r="D79" s="85"/>
      <c r="E79" s="85"/>
      <c r="F79" s="85"/>
      <c r="G79" s="1"/>
    </row>
    <row r="80" spans="1:10" ht="18" customHeight="1" x14ac:dyDescent="0.2">
      <c r="A80" s="1"/>
      <c r="B80" s="84" t="str">
        <f>'Bewerbung 1'!B80:F80</f>
        <v xml:space="preserve"> </v>
      </c>
      <c r="C80" s="85"/>
      <c r="D80" s="85"/>
      <c r="E80" s="85"/>
      <c r="F80" s="85"/>
      <c r="G80" s="1"/>
    </row>
    <row r="81" spans="1:10" ht="18" customHeight="1" x14ac:dyDescent="0.2">
      <c r="A81" s="1"/>
      <c r="B81" s="12"/>
      <c r="C81" s="12"/>
      <c r="D81" s="12"/>
      <c r="E81" s="14"/>
      <c r="F81" s="1"/>
      <c r="G81" s="1"/>
    </row>
    <row r="82" spans="1:10" ht="18" customHeight="1" thickBot="1" x14ac:dyDescent="0.25">
      <c r="A82" s="1"/>
      <c r="B82" s="32" t="s">
        <v>42</v>
      </c>
      <c r="C82" s="11"/>
      <c r="D82" s="11"/>
      <c r="E82" s="10"/>
      <c r="F82" s="2"/>
      <c r="G82" s="1"/>
    </row>
    <row r="83" spans="1:10" ht="18" customHeight="1" x14ac:dyDescent="0.2">
      <c r="A83" s="1"/>
      <c r="B83" s="12"/>
      <c r="C83" s="12"/>
      <c r="D83" s="12"/>
      <c r="E83" s="14"/>
      <c r="F83" s="1"/>
      <c r="G83" s="1"/>
    </row>
    <row r="84" spans="1:10" ht="30" customHeight="1" x14ac:dyDescent="0.2">
      <c r="A84" s="1"/>
      <c r="B84" s="79" t="s">
        <v>52</v>
      </c>
      <c r="C84" s="79"/>
      <c r="D84" s="80"/>
      <c r="E84" s="15">
        <f>'Bewerbung 1'!E84</f>
        <v>0</v>
      </c>
      <c r="F84" s="3" t="s">
        <v>14</v>
      </c>
      <c r="G84" s="1"/>
      <c r="J84" s="50">
        <f>IF(E84="ja",5,0)</f>
        <v>0</v>
      </c>
    </row>
    <row r="85" spans="1:10" ht="18" customHeight="1" x14ac:dyDescent="0.2">
      <c r="A85" s="1"/>
      <c r="B85" s="12"/>
      <c r="C85" s="12"/>
      <c r="D85" s="12"/>
      <c r="E85" s="14"/>
      <c r="F85" s="1"/>
      <c r="G85" s="1"/>
    </row>
    <row r="86" spans="1:10" ht="41.25" customHeight="1" x14ac:dyDescent="0.2">
      <c r="A86" s="1"/>
      <c r="B86" s="79" t="s">
        <v>127</v>
      </c>
      <c r="C86" s="79"/>
      <c r="D86" s="79"/>
      <c r="E86" s="53">
        <f>'Bewerbung 1'!E86</f>
        <v>0</v>
      </c>
      <c r="F86" s="1" t="s">
        <v>43</v>
      </c>
      <c r="G86" s="1"/>
      <c r="I86" s="50">
        <f>IF(E86&gt;1,E86,0)</f>
        <v>0</v>
      </c>
      <c r="J86" s="50">
        <f>IF(I86&gt;5,5,I86)</f>
        <v>0</v>
      </c>
    </row>
    <row r="87" spans="1:10" x14ac:dyDescent="0.2">
      <c r="A87" s="1"/>
      <c r="B87" s="18" t="s">
        <v>126</v>
      </c>
      <c r="C87" s="12"/>
      <c r="D87" s="12"/>
      <c r="E87" s="54"/>
      <c r="F87" s="1"/>
      <c r="G87" s="1"/>
    </row>
    <row r="88" spans="1:10" ht="18" customHeight="1" x14ac:dyDescent="0.2">
      <c r="A88" s="1"/>
      <c r="B88" s="12"/>
      <c r="C88" s="12"/>
      <c r="D88" s="12"/>
      <c r="E88" s="14"/>
      <c r="F88" s="1"/>
      <c r="G88" s="1"/>
    </row>
    <row r="89" spans="1:10" ht="30" customHeight="1" x14ac:dyDescent="0.2">
      <c r="A89" s="1"/>
      <c r="B89" s="79" t="s">
        <v>53</v>
      </c>
      <c r="C89" s="79"/>
      <c r="D89" s="80"/>
      <c r="E89" s="15">
        <f>'Bewerbung 1'!E89</f>
        <v>0</v>
      </c>
      <c r="F89" s="1" t="s">
        <v>0</v>
      </c>
      <c r="G89" s="1"/>
      <c r="H89" s="50">
        <f>E89/10</f>
        <v>0</v>
      </c>
      <c r="I89" s="50">
        <f>ROUNDDOWN(H89,0)</f>
        <v>0</v>
      </c>
      <c r="J89" s="50">
        <f>IF(I89&gt;5,5,I89)</f>
        <v>0</v>
      </c>
    </row>
    <row r="90" spans="1:10" ht="18" customHeight="1" x14ac:dyDescent="0.2">
      <c r="A90" s="1"/>
      <c r="B90" s="12"/>
      <c r="C90" s="12"/>
      <c r="D90" s="12"/>
      <c r="E90" s="14"/>
      <c r="F90" s="1"/>
      <c r="G90" s="1"/>
    </row>
    <row r="91" spans="1:10" ht="30" customHeight="1" x14ac:dyDescent="0.2">
      <c r="A91" s="1"/>
      <c r="B91" s="79" t="s">
        <v>117</v>
      </c>
      <c r="C91" s="79"/>
      <c r="D91" s="80"/>
      <c r="E91" s="15"/>
      <c r="F91" s="3" t="s">
        <v>14</v>
      </c>
      <c r="G91" s="1"/>
      <c r="J91" s="50">
        <f>IF(E91="ja",5,0)</f>
        <v>0</v>
      </c>
    </row>
    <row r="92" spans="1:10" ht="18" customHeight="1" x14ac:dyDescent="0.2">
      <c r="A92" s="1"/>
      <c r="B92" s="1"/>
      <c r="C92" s="1"/>
      <c r="D92" s="1"/>
      <c r="E92" s="14"/>
      <c r="F92" s="1"/>
      <c r="G92" s="1"/>
    </row>
    <row r="93" spans="1:10" ht="24" customHeight="1" x14ac:dyDescent="0.35">
      <c r="A93" s="1"/>
      <c r="B93" s="87" t="s">
        <v>45</v>
      </c>
      <c r="C93" s="87"/>
      <c r="D93" s="87"/>
      <c r="E93" s="19">
        <f>J32*(J44+J46+J54+J65+J84+J86+J89+J91)</f>
        <v>0</v>
      </c>
      <c r="F93" s="1"/>
      <c r="G93" s="1"/>
    </row>
    <row r="94" spans="1:10" ht="18" customHeight="1" x14ac:dyDescent="0.2">
      <c r="A94" s="1"/>
      <c r="B94" s="31" t="s">
        <v>46</v>
      </c>
      <c r="C94" s="1"/>
      <c r="D94" s="1"/>
      <c r="E94" s="14"/>
      <c r="F94" s="1"/>
      <c r="G94" s="1"/>
    </row>
    <row r="95" spans="1:10" ht="18" customHeight="1" x14ac:dyDescent="0.2">
      <c r="A95" s="1"/>
      <c r="B95" s="31"/>
      <c r="C95" s="1"/>
      <c r="D95" s="1"/>
      <c r="E95" s="14"/>
      <c r="F95" s="1"/>
      <c r="G95" s="1"/>
    </row>
    <row r="96" spans="1:10" ht="18" customHeight="1" x14ac:dyDescent="0.2">
      <c r="A96" s="1"/>
      <c r="B96" s="31"/>
      <c r="C96" s="1"/>
      <c r="D96" s="1"/>
      <c r="E96" s="14"/>
      <c r="F96" s="1"/>
      <c r="G96" s="1"/>
    </row>
    <row r="97" spans="1:10" ht="18" customHeight="1" x14ac:dyDescent="0.2">
      <c r="A97" s="1"/>
      <c r="B97" s="31"/>
      <c r="C97" s="1"/>
      <c r="D97" s="1"/>
      <c r="E97" s="14"/>
      <c r="F97" s="1"/>
      <c r="G97" s="1"/>
    </row>
    <row r="98" spans="1:10" ht="18" customHeight="1" x14ac:dyDescent="0.2">
      <c r="A98" s="1"/>
      <c r="B98" s="31"/>
      <c r="C98" s="1"/>
      <c r="D98" s="1"/>
      <c r="E98" s="14"/>
      <c r="F98" s="1"/>
      <c r="G98" s="1"/>
    </row>
    <row r="99" spans="1:10" ht="18" customHeight="1" x14ac:dyDescent="0.2">
      <c r="A99" s="1"/>
      <c r="B99" s="31"/>
      <c r="C99" s="1"/>
      <c r="D99" s="1"/>
      <c r="E99" s="14"/>
      <c r="F99" s="1"/>
      <c r="G99" s="1"/>
    </row>
    <row r="100" spans="1:10" ht="18" customHeight="1" x14ac:dyDescent="0.2">
      <c r="A100" s="1"/>
      <c r="B100" s="31"/>
      <c r="C100" s="1"/>
      <c r="D100" s="1"/>
      <c r="E100" s="14"/>
      <c r="F100" s="1"/>
      <c r="G100" s="1"/>
    </row>
    <row r="101" spans="1:10" ht="18" customHeight="1" x14ac:dyDescent="0.2">
      <c r="A101" s="1"/>
      <c r="B101" s="31"/>
      <c r="C101" s="1"/>
      <c r="D101" s="1"/>
      <c r="E101" s="14"/>
      <c r="F101" s="1"/>
      <c r="G101" s="1"/>
    </row>
    <row r="102" spans="1:10" ht="18" customHeight="1" x14ac:dyDescent="0.2">
      <c r="A102" s="1"/>
      <c r="B102" s="31"/>
      <c r="C102" s="1"/>
      <c r="D102" s="1"/>
      <c r="E102" s="14"/>
      <c r="F102" s="1"/>
      <c r="G102" s="1"/>
    </row>
    <row r="103" spans="1:10" ht="18" customHeight="1" x14ac:dyDescent="0.2">
      <c r="A103" s="1"/>
      <c r="B103" s="31"/>
      <c r="C103" s="1"/>
      <c r="D103" s="1"/>
      <c r="E103" s="14"/>
      <c r="F103" s="1"/>
      <c r="G103" s="1"/>
    </row>
    <row r="104" spans="1:10" ht="18" customHeight="1" x14ac:dyDescent="0.2">
      <c r="A104" s="1"/>
      <c r="B104" s="24" t="str">
        <f>"Seite 2 von 3 - LM "&amp;C5&amp;" "&amp;C6&amp;" "&amp;E44&amp;" - "&amp;C11</f>
        <v xml:space="preserve">Seite 2 von 3 - LM     Latein -  </v>
      </c>
      <c r="C104" s="12"/>
      <c r="D104" s="12"/>
      <c r="E104" s="14"/>
      <c r="F104" s="1"/>
      <c r="G104" s="1"/>
    </row>
    <row r="105" spans="1:10" ht="18" customHeight="1" x14ac:dyDescent="0.2">
      <c r="A105" s="1"/>
      <c r="B105" s="31"/>
      <c r="C105" s="1"/>
      <c r="D105" s="1"/>
      <c r="E105" s="14"/>
      <c r="F105" s="1"/>
      <c r="G105" s="1"/>
    </row>
    <row r="106" spans="1:10" ht="18" customHeight="1" x14ac:dyDescent="0.2">
      <c r="A106" s="1"/>
      <c r="B106" s="47" t="s">
        <v>123</v>
      </c>
      <c r="C106" s="1"/>
      <c r="D106" s="1"/>
      <c r="E106" s="14"/>
      <c r="F106" s="1"/>
      <c r="G106" s="1"/>
    </row>
    <row r="107" spans="1:10" ht="18" customHeight="1" x14ac:dyDescent="0.2">
      <c r="A107" s="1"/>
      <c r="B107" s="1" t="s">
        <v>124</v>
      </c>
      <c r="C107" s="1"/>
      <c r="D107" s="1"/>
      <c r="E107" s="14"/>
      <c r="F107" s="1"/>
      <c r="G107" s="1"/>
    </row>
    <row r="108" spans="1:10" s="49" customFormat="1" ht="18" customHeight="1" x14ac:dyDescent="0.2">
      <c r="A108" s="31"/>
      <c r="B108" s="31" t="s">
        <v>125</v>
      </c>
      <c r="C108" s="31"/>
      <c r="D108" s="31"/>
      <c r="E108" s="48"/>
      <c r="F108" s="31"/>
      <c r="G108" s="31"/>
      <c r="H108" s="52"/>
      <c r="I108" s="52"/>
      <c r="J108" s="52"/>
    </row>
    <row r="109" spans="1:10" ht="18" customHeight="1" x14ac:dyDescent="0.2">
      <c r="A109" s="1"/>
      <c r="B109" s="93" t="s">
        <v>31</v>
      </c>
      <c r="C109" s="94"/>
      <c r="D109" s="94"/>
      <c r="E109" s="94"/>
      <c r="F109" s="95"/>
      <c r="G109" s="1"/>
    </row>
    <row r="110" spans="1:10" ht="18" customHeight="1" x14ac:dyDescent="0.2">
      <c r="A110" s="1"/>
      <c r="B110" s="74" t="s">
        <v>31</v>
      </c>
      <c r="C110" s="75"/>
      <c r="D110" s="75"/>
      <c r="E110" s="75"/>
      <c r="F110" s="76"/>
      <c r="G110" s="1"/>
    </row>
    <row r="111" spans="1:10" ht="18" customHeight="1" x14ac:dyDescent="0.2">
      <c r="A111" s="1"/>
      <c r="B111" s="74" t="s">
        <v>31</v>
      </c>
      <c r="C111" s="75"/>
      <c r="D111" s="75"/>
      <c r="E111" s="75"/>
      <c r="F111" s="76"/>
      <c r="G111" s="1"/>
    </row>
    <row r="112" spans="1:10" ht="18" customHeight="1" x14ac:dyDescent="0.2">
      <c r="A112" s="1"/>
      <c r="B112" s="74" t="s">
        <v>31</v>
      </c>
      <c r="C112" s="75"/>
      <c r="D112" s="75"/>
      <c r="E112" s="75"/>
      <c r="F112" s="76"/>
      <c r="G112" s="1"/>
    </row>
    <row r="113" spans="1:7" ht="18" customHeight="1" x14ac:dyDescent="0.2">
      <c r="A113" s="1"/>
      <c r="B113" s="74" t="s">
        <v>31</v>
      </c>
      <c r="C113" s="75"/>
      <c r="D113" s="75"/>
      <c r="E113" s="75"/>
      <c r="F113" s="76"/>
      <c r="G113" s="1"/>
    </row>
    <row r="114" spans="1:7" ht="18" customHeight="1" x14ac:dyDescent="0.2">
      <c r="A114" s="1"/>
      <c r="B114" s="74" t="s">
        <v>31</v>
      </c>
      <c r="C114" s="75"/>
      <c r="D114" s="75"/>
      <c r="E114" s="75"/>
      <c r="F114" s="76"/>
      <c r="G114" s="1"/>
    </row>
    <row r="115" spans="1:7" ht="18" customHeight="1" x14ac:dyDescent="0.2">
      <c r="A115" s="1"/>
      <c r="B115" s="74" t="s">
        <v>31</v>
      </c>
      <c r="C115" s="75"/>
      <c r="D115" s="75"/>
      <c r="E115" s="75"/>
      <c r="F115" s="76"/>
      <c r="G115" s="1"/>
    </row>
    <row r="116" spans="1:7" ht="18" customHeight="1" x14ac:dyDescent="0.2">
      <c r="A116" s="1"/>
      <c r="B116" s="74" t="s">
        <v>31</v>
      </c>
      <c r="C116" s="75"/>
      <c r="D116" s="75"/>
      <c r="E116" s="75"/>
      <c r="F116" s="76"/>
      <c r="G116" s="1"/>
    </row>
    <row r="117" spans="1:7" ht="18" customHeight="1" x14ac:dyDescent="0.2">
      <c r="A117" s="1"/>
      <c r="B117" s="74" t="s">
        <v>31</v>
      </c>
      <c r="C117" s="75"/>
      <c r="D117" s="75"/>
      <c r="E117" s="75"/>
      <c r="F117" s="76"/>
      <c r="G117" s="1"/>
    </row>
    <row r="118" spans="1:7" ht="18" customHeight="1" x14ac:dyDescent="0.2">
      <c r="A118" s="1"/>
      <c r="B118" s="74" t="s">
        <v>31</v>
      </c>
      <c r="C118" s="75"/>
      <c r="D118" s="75"/>
      <c r="E118" s="75"/>
      <c r="F118" s="76"/>
      <c r="G118" s="1"/>
    </row>
    <row r="119" spans="1:7" ht="18" customHeight="1" x14ac:dyDescent="0.2">
      <c r="A119" s="1"/>
      <c r="B119" s="74" t="s">
        <v>31</v>
      </c>
      <c r="C119" s="75"/>
      <c r="D119" s="75"/>
      <c r="E119" s="75"/>
      <c r="F119" s="76"/>
      <c r="G119" s="1"/>
    </row>
    <row r="120" spans="1:7" ht="18" customHeight="1" x14ac:dyDescent="0.2">
      <c r="A120" s="1"/>
      <c r="B120" s="74" t="s">
        <v>31</v>
      </c>
      <c r="C120" s="75"/>
      <c r="D120" s="75"/>
      <c r="E120" s="75"/>
      <c r="F120" s="76"/>
      <c r="G120" s="1"/>
    </row>
    <row r="121" spans="1:7" ht="18" customHeight="1" x14ac:dyDescent="0.2">
      <c r="A121" s="1"/>
      <c r="B121" s="74" t="s">
        <v>31</v>
      </c>
      <c r="C121" s="75"/>
      <c r="D121" s="75"/>
      <c r="E121" s="75"/>
      <c r="F121" s="76"/>
      <c r="G121" s="1"/>
    </row>
    <row r="122" spans="1:7" ht="18" customHeight="1" x14ac:dyDescent="0.2">
      <c r="A122" s="1"/>
      <c r="B122" s="74" t="s">
        <v>31</v>
      </c>
      <c r="C122" s="75"/>
      <c r="D122" s="75"/>
      <c r="E122" s="75"/>
      <c r="F122" s="76"/>
      <c r="G122" s="1"/>
    </row>
    <row r="123" spans="1:7" ht="18" customHeight="1" x14ac:dyDescent="0.2">
      <c r="A123" s="1"/>
      <c r="B123" s="74" t="s">
        <v>31</v>
      </c>
      <c r="C123" s="75"/>
      <c r="D123" s="75"/>
      <c r="E123" s="75"/>
      <c r="F123" s="76"/>
      <c r="G123" s="1"/>
    </row>
    <row r="124" spans="1:7" ht="18" customHeight="1" x14ac:dyDescent="0.2">
      <c r="A124" s="1"/>
      <c r="B124" s="74" t="s">
        <v>31</v>
      </c>
      <c r="C124" s="75"/>
      <c r="D124" s="75"/>
      <c r="E124" s="75"/>
      <c r="F124" s="76"/>
      <c r="G124" s="1"/>
    </row>
    <row r="125" spans="1:7" ht="18" customHeight="1" x14ac:dyDescent="0.2">
      <c r="A125" s="1"/>
      <c r="B125" s="74" t="s">
        <v>31</v>
      </c>
      <c r="C125" s="75"/>
      <c r="D125" s="75"/>
      <c r="E125" s="75"/>
      <c r="F125" s="76"/>
      <c r="G125" s="1"/>
    </row>
    <row r="126" spans="1:7" ht="18" customHeight="1" x14ac:dyDescent="0.2">
      <c r="A126" s="1"/>
      <c r="B126" s="71" t="s">
        <v>31</v>
      </c>
      <c r="C126" s="72"/>
      <c r="D126" s="72"/>
      <c r="E126" s="72"/>
      <c r="F126" s="73"/>
      <c r="G126" s="1"/>
    </row>
    <row r="127" spans="1:7" ht="18" customHeight="1" x14ac:dyDescent="0.2">
      <c r="A127" s="1"/>
      <c r="B127" s="1"/>
      <c r="C127" s="1"/>
      <c r="D127" s="1"/>
      <c r="E127" s="14"/>
      <c r="F127" s="1"/>
      <c r="G127" s="1"/>
    </row>
    <row r="128" spans="1:7" ht="18" customHeight="1" x14ac:dyDescent="0.2">
      <c r="A128" s="1"/>
      <c r="B128" s="1"/>
      <c r="C128" s="1"/>
      <c r="D128" s="1"/>
      <c r="E128" s="14"/>
      <c r="F128" s="1"/>
      <c r="G128" s="1"/>
    </row>
    <row r="129" spans="1:7" ht="18" customHeight="1" x14ac:dyDescent="0.2">
      <c r="A129" s="1"/>
      <c r="B129" s="1"/>
      <c r="C129" s="1"/>
      <c r="D129" s="1"/>
      <c r="E129" s="14"/>
      <c r="F129" s="1"/>
      <c r="G129" s="1"/>
    </row>
    <row r="130" spans="1:7" ht="18" customHeight="1" x14ac:dyDescent="0.2">
      <c r="A130" s="1"/>
      <c r="B130" s="1"/>
      <c r="C130" s="1"/>
      <c r="D130" s="1"/>
      <c r="E130" s="14"/>
      <c r="F130" s="1"/>
      <c r="G130" s="1"/>
    </row>
    <row r="131" spans="1:7" ht="18" customHeight="1" x14ac:dyDescent="0.2">
      <c r="A131" s="1"/>
      <c r="B131" s="55" t="s">
        <v>31</v>
      </c>
      <c r="C131" s="1"/>
      <c r="D131" s="1"/>
      <c r="E131" s="14"/>
      <c r="F131" s="1"/>
      <c r="G131" s="1"/>
    </row>
    <row r="132" spans="1:7" ht="18" customHeight="1" x14ac:dyDescent="0.2">
      <c r="A132" s="1"/>
      <c r="B132" s="1" t="s">
        <v>56</v>
      </c>
      <c r="C132" s="1"/>
      <c r="D132" s="1"/>
      <c r="E132" s="14"/>
      <c r="F132" s="1"/>
      <c r="G132" s="1"/>
    </row>
    <row r="133" spans="1:7" ht="18" customHeight="1" x14ac:dyDescent="0.2">
      <c r="A133" s="1"/>
      <c r="B133" s="1"/>
      <c r="C133" s="1"/>
      <c r="D133" s="1"/>
      <c r="E133" s="14"/>
      <c r="F133" s="1"/>
      <c r="G133" s="1"/>
    </row>
    <row r="134" spans="1:7" ht="18" customHeight="1" x14ac:dyDescent="0.2">
      <c r="A134" s="1"/>
      <c r="B134" s="1"/>
      <c r="C134" s="1"/>
      <c r="D134" s="1"/>
      <c r="E134" s="14"/>
      <c r="F134" s="1"/>
      <c r="G134" s="1"/>
    </row>
    <row r="135" spans="1:7" ht="18" customHeight="1" x14ac:dyDescent="0.2">
      <c r="A135" s="1"/>
      <c r="B135" s="55" t="s">
        <v>31</v>
      </c>
      <c r="C135" s="1"/>
      <c r="D135" s="77" t="s">
        <v>31</v>
      </c>
      <c r="E135" s="92"/>
      <c r="F135" s="92"/>
      <c r="G135" s="1"/>
    </row>
    <row r="136" spans="1:7" ht="18" customHeight="1" x14ac:dyDescent="0.2">
      <c r="A136" s="1"/>
      <c r="B136" s="1" t="s">
        <v>58</v>
      </c>
      <c r="C136" s="1"/>
      <c r="D136" s="87" t="s">
        <v>57</v>
      </c>
      <c r="E136" s="88"/>
      <c r="F136" s="88"/>
      <c r="G136" s="1"/>
    </row>
    <row r="137" spans="1:7" ht="18" customHeight="1" x14ac:dyDescent="0.2">
      <c r="A137" s="1"/>
      <c r="B137" s="1"/>
      <c r="C137" s="1"/>
      <c r="D137" s="46"/>
      <c r="E137" s="46"/>
      <c r="F137" s="46"/>
      <c r="G137" s="1"/>
    </row>
    <row r="138" spans="1:7" ht="18" customHeight="1" x14ac:dyDescent="0.2">
      <c r="A138" s="1"/>
      <c r="B138" s="1"/>
      <c r="C138" s="1"/>
      <c r="D138" s="46"/>
      <c r="E138" s="46"/>
      <c r="F138" s="46"/>
      <c r="G138" s="1"/>
    </row>
    <row r="139" spans="1:7" ht="18" customHeight="1" x14ac:dyDescent="0.2">
      <c r="A139" s="1"/>
      <c r="B139" s="1"/>
      <c r="C139" s="1"/>
      <c r="D139" s="46"/>
      <c r="E139" s="46"/>
      <c r="F139" s="46"/>
      <c r="G139" s="1"/>
    </row>
    <row r="140" spans="1:7" ht="18" customHeight="1" x14ac:dyDescent="0.2">
      <c r="A140" s="1"/>
      <c r="B140" s="1"/>
      <c r="C140" s="1"/>
      <c r="D140" s="46"/>
      <c r="E140" s="46"/>
      <c r="F140" s="46"/>
      <c r="G140" s="1"/>
    </row>
    <row r="141" spans="1:7" ht="18" customHeight="1" x14ac:dyDescent="0.2">
      <c r="A141" s="1"/>
      <c r="B141" s="1"/>
      <c r="C141" s="1"/>
      <c r="D141" s="46"/>
      <c r="E141" s="46"/>
      <c r="F141" s="46"/>
      <c r="G141" s="1"/>
    </row>
    <row r="142" spans="1:7" ht="18" customHeight="1" x14ac:dyDescent="0.2">
      <c r="A142" s="1"/>
      <c r="B142" s="1"/>
      <c r="C142" s="1"/>
      <c r="D142" s="46"/>
      <c r="E142" s="46"/>
      <c r="F142" s="46"/>
      <c r="G142" s="1"/>
    </row>
    <row r="143" spans="1:7" ht="18" customHeight="1" x14ac:dyDescent="0.2">
      <c r="A143" s="1"/>
      <c r="B143" s="1"/>
      <c r="C143" s="1"/>
      <c r="D143" s="46"/>
      <c r="E143" s="46"/>
      <c r="F143" s="46"/>
      <c r="G143" s="1"/>
    </row>
    <row r="144" spans="1:7" ht="18" customHeight="1" x14ac:dyDescent="0.2">
      <c r="A144" s="1"/>
      <c r="B144" s="1"/>
      <c r="C144" s="1"/>
      <c r="D144" s="46"/>
      <c r="E144" s="46"/>
      <c r="F144" s="46"/>
      <c r="G144" s="1"/>
    </row>
    <row r="145" spans="1:7" ht="18" customHeight="1" x14ac:dyDescent="0.2">
      <c r="A145" s="1"/>
      <c r="B145" s="1"/>
      <c r="C145" s="1"/>
      <c r="D145" s="46"/>
      <c r="E145" s="46"/>
      <c r="F145" s="46"/>
      <c r="G145" s="1"/>
    </row>
    <row r="146" spans="1:7" ht="18" customHeight="1" x14ac:dyDescent="0.2">
      <c r="A146" s="1"/>
      <c r="B146" s="1"/>
      <c r="C146" s="1"/>
      <c r="D146" s="46"/>
      <c r="E146" s="46"/>
      <c r="F146" s="46"/>
      <c r="G146" s="1"/>
    </row>
    <row r="147" spans="1:7" ht="18" customHeight="1" x14ac:dyDescent="0.2">
      <c r="A147" s="1"/>
      <c r="B147" s="1"/>
      <c r="C147" s="1"/>
      <c r="D147" s="46"/>
      <c r="E147" s="46"/>
      <c r="F147" s="46"/>
      <c r="G147" s="1"/>
    </row>
    <row r="148" spans="1:7" ht="18" customHeight="1" x14ac:dyDescent="0.2">
      <c r="A148" s="1"/>
      <c r="B148" s="1"/>
      <c r="C148" s="1"/>
      <c r="D148" s="46"/>
      <c r="E148" s="46"/>
      <c r="F148" s="46"/>
      <c r="G148" s="1"/>
    </row>
    <row r="149" spans="1:7" ht="18" customHeight="1" x14ac:dyDescent="0.2">
      <c r="A149" s="1"/>
      <c r="B149" s="1"/>
      <c r="C149" s="1"/>
      <c r="D149" s="46"/>
      <c r="E149" s="46"/>
      <c r="F149" s="46"/>
      <c r="G149" s="1"/>
    </row>
    <row r="150" spans="1:7" ht="18" customHeight="1" x14ac:dyDescent="0.2">
      <c r="A150" s="1"/>
      <c r="B150" s="1"/>
      <c r="C150" s="1"/>
      <c r="D150" s="46"/>
      <c r="E150" s="46"/>
      <c r="F150" s="46"/>
      <c r="G150" s="1"/>
    </row>
    <row r="151" spans="1:7" ht="18" customHeight="1" x14ac:dyDescent="0.2">
      <c r="A151" s="1"/>
      <c r="B151" s="1"/>
      <c r="C151" s="1"/>
      <c r="D151" s="46"/>
      <c r="E151" s="46"/>
      <c r="F151" s="46"/>
      <c r="G151" s="1"/>
    </row>
    <row r="152" spans="1:7" ht="18" customHeight="1" x14ac:dyDescent="0.2">
      <c r="A152" s="1"/>
      <c r="B152" s="1"/>
      <c r="C152" s="1"/>
      <c r="D152" s="46"/>
      <c r="E152" s="46"/>
      <c r="F152" s="46"/>
      <c r="G152" s="1"/>
    </row>
    <row r="153" spans="1:7" ht="18" customHeight="1" x14ac:dyDescent="0.2">
      <c r="A153" s="1"/>
      <c r="B153" s="1"/>
      <c r="C153" s="1"/>
      <c r="D153" s="1"/>
      <c r="E153" s="14"/>
      <c r="F153" s="1"/>
      <c r="G153" s="1"/>
    </row>
    <row r="154" spans="1:7" ht="18" customHeight="1" x14ac:dyDescent="0.2">
      <c r="A154" s="1"/>
      <c r="B154" s="22" t="str">
        <f>"Seite 3 von 3 - LM "&amp;C5&amp;" "&amp;C6&amp;" "&amp;E44&amp;" - "&amp;C11</f>
        <v xml:space="preserve">Seite 3 von 3 - LM     Latein -  </v>
      </c>
      <c r="C154" s="1"/>
      <c r="D154" s="1"/>
      <c r="E154" s="14"/>
      <c r="F154" s="1"/>
      <c r="G154" s="1"/>
    </row>
  </sheetData>
  <sheetProtection password="C751" sheet="1" objects="1" scenarios="1" selectLockedCells="1"/>
  <mergeCells count="66">
    <mergeCell ref="B123:F123"/>
    <mergeCell ref="B124:F124"/>
    <mergeCell ref="B125:F125"/>
    <mergeCell ref="B126:F126"/>
    <mergeCell ref="B119:F119"/>
    <mergeCell ref="B120:F120"/>
    <mergeCell ref="B121:F121"/>
    <mergeCell ref="B122:F122"/>
    <mergeCell ref="B116:F116"/>
    <mergeCell ref="C5:F5"/>
    <mergeCell ref="C6:F6"/>
    <mergeCell ref="C8:F8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36:F36"/>
    <mergeCell ref="C37:F37"/>
    <mergeCell ref="C38:F38"/>
    <mergeCell ref="B27:D27"/>
    <mergeCell ref="B28:D28"/>
    <mergeCell ref="B29:D29"/>
    <mergeCell ref="B30:D30"/>
    <mergeCell ref="B31:D31"/>
    <mergeCell ref="B32:D32"/>
    <mergeCell ref="B34:D34"/>
    <mergeCell ref="B40:D40"/>
    <mergeCell ref="B46:D46"/>
    <mergeCell ref="B51:D51"/>
    <mergeCell ref="B54:D54"/>
    <mergeCell ref="B55:D55"/>
    <mergeCell ref="B64:D64"/>
    <mergeCell ref="B65:D65"/>
    <mergeCell ref="C57:E57"/>
    <mergeCell ref="C66:F66"/>
    <mergeCell ref="B67:F67"/>
    <mergeCell ref="B68:F68"/>
    <mergeCell ref="B70:F70"/>
    <mergeCell ref="B72:D72"/>
    <mergeCell ref="B75:F75"/>
    <mergeCell ref="B77:F77"/>
    <mergeCell ref="C78:F78"/>
    <mergeCell ref="D136:F136"/>
    <mergeCell ref="B89:D89"/>
    <mergeCell ref="B91:D91"/>
    <mergeCell ref="B93:D93"/>
    <mergeCell ref="D135:F135"/>
    <mergeCell ref="B109:F109"/>
    <mergeCell ref="B114:F114"/>
    <mergeCell ref="B115:F115"/>
    <mergeCell ref="B117:F117"/>
    <mergeCell ref="B118:F118"/>
    <mergeCell ref="B110:F110"/>
    <mergeCell ref="B111:F111"/>
    <mergeCell ref="B112:F112"/>
    <mergeCell ref="B113:F113"/>
    <mergeCell ref="B79:F79"/>
    <mergeCell ref="B80:F80"/>
    <mergeCell ref="B84:D84"/>
    <mergeCell ref="B86:D86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fitToHeight="3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workbookViewId="0">
      <selection activeCell="E58" sqref="E58"/>
    </sheetView>
  </sheetViews>
  <sheetFormatPr baseColWidth="10" defaultRowHeight="12.75" x14ac:dyDescent="0.2"/>
  <cols>
    <col min="1" max="1" width="2.7109375" customWidth="1"/>
    <col min="2" max="2" width="50.7109375" customWidth="1"/>
    <col min="3" max="3" width="10.7109375" customWidth="1"/>
    <col min="4" max="4" width="18.7109375" customWidth="1"/>
    <col min="5" max="5" width="10.7109375" style="5" customWidth="1"/>
    <col min="6" max="6" width="18.7109375" customWidth="1"/>
    <col min="7" max="7" width="2.7109375" customWidth="1"/>
    <col min="8" max="10" width="3.7109375" style="50" customWidth="1"/>
    <col min="11" max="11" width="30.28515625" customWidth="1"/>
  </cols>
  <sheetData>
    <row r="1" spans="1:7" ht="18" customHeight="1" x14ac:dyDescent="0.2">
      <c r="A1" s="1"/>
      <c r="B1" s="1"/>
      <c r="C1" s="1"/>
      <c r="D1" s="1"/>
      <c r="E1" s="14"/>
      <c r="F1" s="1"/>
      <c r="G1" s="1"/>
    </row>
    <row r="2" spans="1:7" ht="24" customHeight="1" x14ac:dyDescent="0.35">
      <c r="A2" s="1"/>
      <c r="B2" s="25" t="s">
        <v>59</v>
      </c>
      <c r="C2" s="21"/>
      <c r="D2" s="21"/>
      <c r="E2" s="14"/>
      <c r="F2" s="61" t="s">
        <v>129</v>
      </c>
      <c r="G2" s="1"/>
    </row>
    <row r="3" spans="1:7" ht="18" customHeight="1" x14ac:dyDescent="0.2">
      <c r="A3" s="1"/>
      <c r="B3" s="20" t="s">
        <v>55</v>
      </c>
      <c r="C3" s="1"/>
      <c r="D3" s="1"/>
      <c r="E3" s="14"/>
      <c r="F3" s="1"/>
      <c r="G3" s="1"/>
    </row>
    <row r="4" spans="1:7" ht="18" customHeight="1" x14ac:dyDescent="0.2">
      <c r="A4" s="1"/>
      <c r="B4" s="1"/>
      <c r="C4" s="1"/>
      <c r="D4" s="1"/>
      <c r="E4" s="14"/>
      <c r="F4" s="1"/>
      <c r="G4" s="1"/>
    </row>
    <row r="5" spans="1:7" ht="18" customHeight="1" x14ac:dyDescent="0.2">
      <c r="A5" s="1"/>
      <c r="B5" s="6" t="s">
        <v>26</v>
      </c>
      <c r="C5" s="77" t="s">
        <v>31</v>
      </c>
      <c r="D5" s="78"/>
      <c r="E5" s="78"/>
      <c r="F5" s="78"/>
      <c r="G5" s="1"/>
    </row>
    <row r="6" spans="1:7" ht="18" customHeight="1" x14ac:dyDescent="0.2">
      <c r="A6" s="1"/>
      <c r="B6" s="7" t="s">
        <v>121</v>
      </c>
      <c r="C6" s="77" t="s">
        <v>31</v>
      </c>
      <c r="D6" s="78"/>
      <c r="E6" s="78"/>
      <c r="F6" s="78"/>
      <c r="G6" s="1"/>
    </row>
    <row r="7" spans="1:7" ht="18" customHeight="1" x14ac:dyDescent="0.2">
      <c r="A7" s="1"/>
      <c r="B7" s="7" t="s">
        <v>44</v>
      </c>
      <c r="C7" s="56" t="s">
        <v>31</v>
      </c>
      <c r="D7" s="4" t="s">
        <v>37</v>
      </c>
      <c r="E7" s="16" t="s">
        <v>31</v>
      </c>
      <c r="F7" s="4" t="s">
        <v>35</v>
      </c>
      <c r="G7" s="1"/>
    </row>
    <row r="8" spans="1:7" ht="18" customHeight="1" x14ac:dyDescent="0.2">
      <c r="A8" s="1"/>
      <c r="B8" s="7" t="s">
        <v>11</v>
      </c>
      <c r="C8" s="77" t="s">
        <v>31</v>
      </c>
      <c r="D8" s="78"/>
      <c r="E8" s="78"/>
      <c r="F8" s="78"/>
      <c r="G8" s="1"/>
    </row>
    <row r="9" spans="1:7" ht="18" customHeight="1" x14ac:dyDescent="0.2">
      <c r="A9" s="1"/>
      <c r="B9" s="20" t="s">
        <v>122</v>
      </c>
      <c r="C9" s="1"/>
      <c r="D9" s="1"/>
      <c r="E9" s="14"/>
      <c r="F9" s="1"/>
      <c r="G9" s="1"/>
    </row>
    <row r="10" spans="1:7" ht="18" customHeight="1" x14ac:dyDescent="0.2">
      <c r="A10" s="1"/>
      <c r="B10" s="1"/>
      <c r="C10" s="1"/>
      <c r="D10" s="1"/>
      <c r="E10" s="14"/>
      <c r="F10" s="1"/>
      <c r="G10" s="1"/>
    </row>
    <row r="11" spans="1:7" ht="18" customHeight="1" x14ac:dyDescent="0.2">
      <c r="A11" s="1"/>
      <c r="B11" s="6" t="s">
        <v>1</v>
      </c>
      <c r="C11" s="77" t="str">
        <f>'Bewerbung 1'!C11:F11</f>
        <v xml:space="preserve"> </v>
      </c>
      <c r="D11" s="78"/>
      <c r="E11" s="78"/>
      <c r="F11" s="78"/>
      <c r="G11" s="1"/>
    </row>
    <row r="12" spans="1:7" ht="18" customHeight="1" x14ac:dyDescent="0.2">
      <c r="A12" s="1"/>
      <c r="B12" s="7" t="s">
        <v>2</v>
      </c>
      <c r="C12" s="77" t="str">
        <f>'Bewerbung 1'!C12:F12</f>
        <v xml:space="preserve"> </v>
      </c>
      <c r="D12" s="78"/>
      <c r="E12" s="78"/>
      <c r="F12" s="78"/>
      <c r="G12" s="1"/>
    </row>
    <row r="13" spans="1:7" ht="18" customHeight="1" x14ac:dyDescent="0.2">
      <c r="A13" s="1"/>
      <c r="B13" s="7" t="s">
        <v>3</v>
      </c>
      <c r="C13" s="77" t="str">
        <f>'Bewerbung 1'!C13:F13</f>
        <v xml:space="preserve"> </v>
      </c>
      <c r="D13" s="78"/>
      <c r="E13" s="78"/>
      <c r="F13" s="78"/>
      <c r="G13" s="1"/>
    </row>
    <row r="14" spans="1:7" ht="18" customHeight="1" x14ac:dyDescent="0.2">
      <c r="A14" s="1"/>
      <c r="B14" s="7" t="s">
        <v>4</v>
      </c>
      <c r="C14" s="77" t="str">
        <f>'Bewerbung 1'!C14:F14</f>
        <v xml:space="preserve"> </v>
      </c>
      <c r="D14" s="78"/>
      <c r="E14" s="78"/>
      <c r="F14" s="78"/>
      <c r="G14" s="1"/>
    </row>
    <row r="15" spans="1:7" ht="18" customHeight="1" x14ac:dyDescent="0.2">
      <c r="A15" s="1"/>
      <c r="B15" s="7" t="s">
        <v>5</v>
      </c>
      <c r="C15" s="77" t="str">
        <f>'Bewerbung 1'!C15:F15</f>
        <v xml:space="preserve"> </v>
      </c>
      <c r="D15" s="78"/>
      <c r="E15" s="78"/>
      <c r="F15" s="78"/>
      <c r="G15" s="1"/>
    </row>
    <row r="16" spans="1:7" ht="18" customHeight="1" x14ac:dyDescent="0.2">
      <c r="A16" s="1"/>
      <c r="B16" s="7" t="s">
        <v>8</v>
      </c>
      <c r="C16" s="77" t="str">
        <f>'Bewerbung 1'!C16:F16</f>
        <v xml:space="preserve"> </v>
      </c>
      <c r="D16" s="78"/>
      <c r="E16" s="78"/>
      <c r="F16" s="78"/>
      <c r="G16" s="1"/>
    </row>
    <row r="17" spans="1:10" ht="18" customHeight="1" x14ac:dyDescent="0.2">
      <c r="A17" s="1"/>
      <c r="B17" s="7" t="s">
        <v>6</v>
      </c>
      <c r="C17" s="77" t="str">
        <f>'Bewerbung 1'!C17:F17</f>
        <v xml:space="preserve"> </v>
      </c>
      <c r="D17" s="78"/>
      <c r="E17" s="78"/>
      <c r="F17" s="78"/>
      <c r="G17" s="1"/>
    </row>
    <row r="18" spans="1:10" ht="18" customHeight="1" x14ac:dyDescent="0.2">
      <c r="A18" s="1"/>
      <c r="B18" s="7" t="s">
        <v>7</v>
      </c>
      <c r="C18" s="77" t="str">
        <f>'Bewerbung 1'!C18:F18</f>
        <v xml:space="preserve"> </v>
      </c>
      <c r="D18" s="78"/>
      <c r="E18" s="78"/>
      <c r="F18" s="78"/>
      <c r="G18" s="1"/>
    </row>
    <row r="19" spans="1:10" ht="18" customHeight="1" x14ac:dyDescent="0.2">
      <c r="A19" s="1"/>
      <c r="B19" s="7" t="s">
        <v>9</v>
      </c>
      <c r="C19" s="77" t="str">
        <f>'Bewerbung 1'!C19:F19</f>
        <v xml:space="preserve"> </v>
      </c>
      <c r="D19" s="78"/>
      <c r="E19" s="78"/>
      <c r="F19" s="78"/>
      <c r="G19" s="1"/>
    </row>
    <row r="20" spans="1:10" ht="18" customHeight="1" x14ac:dyDescent="0.2">
      <c r="A20" s="1"/>
      <c r="B20" s="7" t="s">
        <v>10</v>
      </c>
      <c r="C20" s="77" t="str">
        <f>'Bewerbung 1'!C20:F20</f>
        <v xml:space="preserve"> </v>
      </c>
      <c r="D20" s="78"/>
      <c r="E20" s="78"/>
      <c r="F20" s="78"/>
      <c r="G20" s="1"/>
    </row>
    <row r="21" spans="1:10" ht="18" customHeight="1" x14ac:dyDescent="0.2">
      <c r="A21" s="1"/>
      <c r="B21" s="1"/>
      <c r="C21" s="1"/>
      <c r="D21" s="1"/>
      <c r="E21" s="14"/>
      <c r="F21" s="1"/>
      <c r="G21" s="1"/>
    </row>
    <row r="22" spans="1:10" ht="18" customHeight="1" thickBot="1" x14ac:dyDescent="0.25">
      <c r="A22" s="1"/>
      <c r="B22" s="1"/>
      <c r="C22" s="1"/>
      <c r="D22" s="1"/>
      <c r="E22" s="14"/>
      <c r="F22" s="1"/>
      <c r="G22" s="1"/>
    </row>
    <row r="23" spans="1:10" s="26" customFormat="1" ht="24" customHeight="1" thickBot="1" x14ac:dyDescent="0.4">
      <c r="A23" s="25"/>
      <c r="B23" s="27" t="s">
        <v>12</v>
      </c>
      <c r="C23" s="28"/>
      <c r="D23" s="28"/>
      <c r="E23" s="29"/>
      <c r="F23" s="30"/>
      <c r="G23" s="25"/>
      <c r="H23" s="51"/>
      <c r="I23" s="51"/>
      <c r="J23" s="51"/>
    </row>
    <row r="24" spans="1:10" ht="18" customHeight="1" x14ac:dyDescent="0.2">
      <c r="A24" s="1"/>
      <c r="B24" s="1"/>
      <c r="C24" s="1"/>
      <c r="D24" s="1"/>
      <c r="E24" s="14"/>
      <c r="F24" s="1"/>
      <c r="G24" s="1"/>
    </row>
    <row r="25" spans="1:10" ht="18" customHeight="1" thickBot="1" x14ac:dyDescent="0.25">
      <c r="A25" s="1"/>
      <c r="B25" s="33" t="s">
        <v>61</v>
      </c>
      <c r="C25" s="2"/>
      <c r="D25" s="2"/>
      <c r="E25" s="10"/>
      <c r="F25" s="2"/>
      <c r="G25" s="1"/>
    </row>
    <row r="26" spans="1:10" ht="18" customHeight="1" x14ac:dyDescent="0.2">
      <c r="A26" s="1"/>
      <c r="B26" s="1"/>
      <c r="C26" s="1"/>
      <c r="D26" s="1"/>
      <c r="E26" s="13"/>
      <c r="F26" s="1"/>
      <c r="G26" s="1"/>
    </row>
    <row r="27" spans="1:10" ht="18" customHeight="1" x14ac:dyDescent="0.2">
      <c r="A27" s="1"/>
      <c r="B27" s="79" t="s">
        <v>115</v>
      </c>
      <c r="C27" s="79"/>
      <c r="D27" s="80"/>
      <c r="E27" s="15"/>
      <c r="F27" s="3" t="s">
        <v>14</v>
      </c>
      <c r="G27" s="1"/>
      <c r="H27" s="50">
        <f t="shared" ref="H27:H32" si="0">IF(E27="ja",1,0)</f>
        <v>0</v>
      </c>
    </row>
    <row r="28" spans="1:10" ht="18" customHeight="1" x14ac:dyDescent="0.2">
      <c r="A28" s="1"/>
      <c r="B28" s="79" t="s">
        <v>13</v>
      </c>
      <c r="C28" s="79"/>
      <c r="D28" s="80"/>
      <c r="E28" s="15"/>
      <c r="F28" s="3" t="s">
        <v>14</v>
      </c>
      <c r="G28" s="1"/>
      <c r="H28" s="50">
        <f t="shared" si="0"/>
        <v>0</v>
      </c>
    </row>
    <row r="29" spans="1:10" ht="30" customHeight="1" x14ac:dyDescent="0.2">
      <c r="A29" s="1"/>
      <c r="B29" s="79" t="s">
        <v>60</v>
      </c>
      <c r="C29" s="79"/>
      <c r="D29" s="80"/>
      <c r="E29" s="15"/>
      <c r="F29" s="1" t="s">
        <v>14</v>
      </c>
      <c r="G29" s="1"/>
      <c r="H29" s="50">
        <f t="shared" si="0"/>
        <v>0</v>
      </c>
    </row>
    <row r="30" spans="1:10" ht="18" customHeight="1" x14ac:dyDescent="0.2">
      <c r="A30" s="1"/>
      <c r="B30" s="79" t="s">
        <v>15</v>
      </c>
      <c r="C30" s="79"/>
      <c r="D30" s="80"/>
      <c r="E30" s="15"/>
      <c r="F30" s="3" t="s">
        <v>14</v>
      </c>
      <c r="G30" s="1"/>
      <c r="H30" s="50">
        <f t="shared" si="0"/>
        <v>0</v>
      </c>
    </row>
    <row r="31" spans="1:10" ht="18" customHeight="1" x14ac:dyDescent="0.2">
      <c r="A31" s="1"/>
      <c r="B31" s="79" t="s">
        <v>16</v>
      </c>
      <c r="C31" s="79"/>
      <c r="D31" s="80"/>
      <c r="E31" s="15"/>
      <c r="F31" s="3" t="s">
        <v>14</v>
      </c>
      <c r="G31" s="1"/>
      <c r="H31" s="50">
        <f t="shared" si="0"/>
        <v>0</v>
      </c>
    </row>
    <row r="32" spans="1:10" ht="18" customHeight="1" x14ac:dyDescent="0.2">
      <c r="A32" s="1"/>
      <c r="B32" s="79" t="s">
        <v>27</v>
      </c>
      <c r="C32" s="79"/>
      <c r="D32" s="80"/>
      <c r="E32" s="15"/>
      <c r="F32" s="3" t="s">
        <v>14</v>
      </c>
      <c r="G32" s="1"/>
      <c r="H32" s="50">
        <f t="shared" si="0"/>
        <v>0</v>
      </c>
      <c r="I32" s="50">
        <f>SUM(H27:H32)</f>
        <v>0</v>
      </c>
      <c r="J32" s="50">
        <f>IF(I32=6,1,0)</f>
        <v>0</v>
      </c>
    </row>
    <row r="33" spans="1:10" ht="18" customHeight="1" x14ac:dyDescent="0.2">
      <c r="A33" s="1"/>
      <c r="B33" s="12"/>
      <c r="C33" s="12"/>
      <c r="D33" s="12"/>
      <c r="E33" s="14"/>
      <c r="F33" s="1"/>
      <c r="G33" s="1"/>
    </row>
    <row r="34" spans="1:10" ht="18" customHeight="1" thickBot="1" x14ac:dyDescent="0.25">
      <c r="A34" s="1"/>
      <c r="B34" s="81" t="s">
        <v>17</v>
      </c>
      <c r="C34" s="82"/>
      <c r="D34" s="82"/>
      <c r="E34" s="10"/>
      <c r="F34" s="2"/>
      <c r="G34" s="1"/>
    </row>
    <row r="35" spans="1:10" ht="18" customHeight="1" x14ac:dyDescent="0.2">
      <c r="A35" s="1"/>
      <c r="B35" s="12"/>
      <c r="C35" s="12"/>
      <c r="D35" s="12"/>
      <c r="E35" s="14"/>
      <c r="F35" s="1"/>
      <c r="G35" s="1"/>
    </row>
    <row r="36" spans="1:10" ht="30" customHeight="1" x14ac:dyDescent="0.2">
      <c r="A36" s="1"/>
      <c r="B36" s="8" t="s">
        <v>116</v>
      </c>
      <c r="C36" s="77" t="str">
        <f>'Bewerbung 1'!C36:F36</f>
        <v xml:space="preserve"> </v>
      </c>
      <c r="D36" s="78"/>
      <c r="E36" s="78"/>
      <c r="F36" s="78"/>
      <c r="G36" s="1"/>
    </row>
    <row r="37" spans="1:10" ht="18" customHeight="1" x14ac:dyDescent="0.2">
      <c r="A37" s="1"/>
      <c r="B37" s="9" t="s">
        <v>9</v>
      </c>
      <c r="C37" s="77" t="str">
        <f>'Bewerbung 1'!C37:F37</f>
        <v xml:space="preserve"> </v>
      </c>
      <c r="D37" s="78"/>
      <c r="E37" s="78"/>
      <c r="F37" s="78"/>
      <c r="G37" s="1"/>
    </row>
    <row r="38" spans="1:10" ht="18" customHeight="1" x14ac:dyDescent="0.2">
      <c r="A38" s="1"/>
      <c r="B38" s="9" t="s">
        <v>18</v>
      </c>
      <c r="C38" s="77" t="str">
        <f>'Bewerbung 1'!C38:F38</f>
        <v xml:space="preserve"> </v>
      </c>
      <c r="D38" s="78"/>
      <c r="E38" s="78"/>
      <c r="F38" s="78"/>
      <c r="G38" s="1"/>
    </row>
    <row r="39" spans="1:10" ht="18" customHeight="1" x14ac:dyDescent="0.2">
      <c r="A39" s="1"/>
      <c r="B39" s="12"/>
      <c r="C39" s="12"/>
      <c r="D39" s="12"/>
      <c r="E39" s="14"/>
      <c r="F39" s="1"/>
      <c r="G39" s="1"/>
    </row>
    <row r="40" spans="1:10" ht="18" customHeight="1" x14ac:dyDescent="0.2">
      <c r="A40" s="1"/>
      <c r="B40" s="79" t="s">
        <v>19</v>
      </c>
      <c r="C40" s="79"/>
      <c r="D40" s="79"/>
      <c r="E40" s="13"/>
      <c r="F40" s="1"/>
      <c r="G40" s="1"/>
      <c r="H40" s="50">
        <f>SUM(H41:H44)</f>
        <v>0</v>
      </c>
    </row>
    <row r="41" spans="1:10" ht="18" customHeight="1" x14ac:dyDescent="0.2">
      <c r="A41" s="1"/>
      <c r="B41" s="17" t="s">
        <v>47</v>
      </c>
      <c r="C41" s="12"/>
      <c r="D41" s="23" t="s">
        <v>62</v>
      </c>
      <c r="E41" s="15">
        <f>'Bewerbung 1'!E41</f>
        <v>0</v>
      </c>
      <c r="F41" s="1" t="s">
        <v>32</v>
      </c>
      <c r="G41" s="1"/>
      <c r="H41" s="50">
        <f>IF(E43&gt;159,1,0)</f>
        <v>0</v>
      </c>
      <c r="I41" s="50">
        <f>IF(E44="Standard",-2,0)</f>
        <v>0</v>
      </c>
    </row>
    <row r="42" spans="1:10" ht="18" customHeight="1" x14ac:dyDescent="0.2">
      <c r="A42" s="1"/>
      <c r="B42" s="17" t="s">
        <v>48</v>
      </c>
      <c r="C42" s="12"/>
      <c r="D42" s="23" t="s">
        <v>63</v>
      </c>
      <c r="E42" s="16">
        <f>'Bewerbung 1'!E42</f>
        <v>0</v>
      </c>
      <c r="F42" s="1" t="s">
        <v>32</v>
      </c>
      <c r="G42" s="1"/>
      <c r="H42" s="50">
        <f>IF(E43&gt;179,2,0)</f>
        <v>0</v>
      </c>
      <c r="I42" s="50">
        <f>IF(H40+I41&lt;0,0,H40+I41)</f>
        <v>0</v>
      </c>
    </row>
    <row r="43" spans="1:10" ht="18" customHeight="1" x14ac:dyDescent="0.2">
      <c r="A43" s="1"/>
      <c r="B43" s="17"/>
      <c r="C43" s="12"/>
      <c r="D43" s="23" t="s">
        <v>33</v>
      </c>
      <c r="E43" s="14">
        <f>E41*E42</f>
        <v>0</v>
      </c>
      <c r="F43" s="1" t="s">
        <v>34</v>
      </c>
      <c r="G43" s="1"/>
      <c r="H43" s="50">
        <f>IF(E43&gt;199,2,0)</f>
        <v>0</v>
      </c>
    </row>
    <row r="44" spans="1:10" ht="18" customHeight="1" x14ac:dyDescent="0.2">
      <c r="A44" s="1"/>
      <c r="B44" s="17"/>
      <c r="C44" s="12"/>
      <c r="D44" s="23" t="s">
        <v>36</v>
      </c>
      <c r="E44" s="14" t="str">
        <f>IF(C7="x","Standard","Latein")</f>
        <v>Latein</v>
      </c>
      <c r="F44" s="1"/>
      <c r="G44" s="1"/>
      <c r="H44" s="50">
        <f>IF(E43&gt;219,2,0)</f>
        <v>0</v>
      </c>
      <c r="J44" s="50">
        <f>IF(I42&gt;5,5,I42)</f>
        <v>0</v>
      </c>
    </row>
    <row r="45" spans="1:10" ht="18" customHeight="1" x14ac:dyDescent="0.2">
      <c r="A45" s="1"/>
      <c r="B45" s="12"/>
      <c r="C45" s="12"/>
      <c r="D45" s="12"/>
      <c r="E45" s="14"/>
      <c r="F45" s="1"/>
      <c r="G45" s="1"/>
    </row>
    <row r="46" spans="1:10" ht="18" customHeight="1" x14ac:dyDescent="0.2">
      <c r="A46" s="1"/>
      <c r="B46" s="79" t="s">
        <v>20</v>
      </c>
      <c r="C46" s="79"/>
      <c r="D46" s="80"/>
      <c r="E46" s="16">
        <f>'Bewerbung 1'!E46</f>
        <v>0</v>
      </c>
      <c r="F46" s="1" t="s">
        <v>24</v>
      </c>
      <c r="G46" s="1"/>
      <c r="H46" s="50">
        <f>E46/50</f>
        <v>0</v>
      </c>
      <c r="I46" s="50">
        <f>ROUNDDOWN(H46,0)</f>
        <v>0</v>
      </c>
      <c r="J46" s="50">
        <f>IF(I46&gt;10,10,I46)</f>
        <v>0</v>
      </c>
    </row>
    <row r="47" spans="1:10" ht="18" customHeight="1" x14ac:dyDescent="0.2">
      <c r="A47" s="1"/>
      <c r="B47" s="18" t="s">
        <v>49</v>
      </c>
      <c r="C47" s="12"/>
      <c r="D47" s="12"/>
      <c r="E47" s="14"/>
      <c r="F47" s="1"/>
      <c r="G47" s="1"/>
    </row>
    <row r="48" spans="1:10" ht="18" customHeight="1" x14ac:dyDescent="0.2">
      <c r="A48" s="1"/>
      <c r="B48" s="18"/>
      <c r="C48" s="12"/>
      <c r="D48" s="12"/>
      <c r="E48" s="14"/>
      <c r="F48" s="1"/>
      <c r="G48" s="1"/>
    </row>
    <row r="49" spans="1:10" ht="18" customHeight="1" x14ac:dyDescent="0.2">
      <c r="A49" s="1"/>
      <c r="B49" s="24" t="str">
        <f>"Seite 1 von 3 - LM "&amp;C5&amp;" "&amp;C6&amp;" "&amp;E44&amp;" - "&amp;C11</f>
        <v xml:space="preserve">Seite 1 von 3 - LM     Latein -  </v>
      </c>
      <c r="C49" s="12"/>
      <c r="D49" s="12"/>
      <c r="E49" s="14"/>
      <c r="F49" s="1"/>
      <c r="G49" s="1"/>
    </row>
    <row r="50" spans="1:10" ht="18" customHeight="1" x14ac:dyDescent="0.2">
      <c r="A50" s="1"/>
      <c r="B50" s="24"/>
      <c r="C50" s="12"/>
      <c r="D50" s="12"/>
      <c r="E50" s="14"/>
      <c r="F50" s="1"/>
      <c r="G50" s="1"/>
    </row>
    <row r="51" spans="1:10" ht="18" customHeight="1" thickBot="1" x14ac:dyDescent="0.25">
      <c r="A51" s="1"/>
      <c r="B51" s="81" t="s">
        <v>21</v>
      </c>
      <c r="C51" s="81"/>
      <c r="D51" s="81"/>
      <c r="E51" s="10"/>
      <c r="F51" s="2"/>
      <c r="G51" s="1"/>
    </row>
    <row r="52" spans="1:10" ht="18" customHeight="1" x14ac:dyDescent="0.2">
      <c r="A52" s="1"/>
      <c r="B52" s="12"/>
      <c r="C52" s="12"/>
      <c r="D52" s="12"/>
      <c r="E52" s="14"/>
      <c r="F52" s="1"/>
      <c r="G52" s="1"/>
    </row>
    <row r="53" spans="1:10" ht="18" customHeight="1" x14ac:dyDescent="0.2">
      <c r="A53" s="1"/>
      <c r="B53" s="12" t="s">
        <v>22</v>
      </c>
      <c r="C53" s="12"/>
      <c r="D53" s="12"/>
      <c r="E53" s="13"/>
      <c r="F53" s="1"/>
      <c r="G53" s="1"/>
    </row>
    <row r="54" spans="1:10" ht="18" customHeight="1" x14ac:dyDescent="0.2">
      <c r="A54" s="1"/>
      <c r="B54" s="79" t="s">
        <v>50</v>
      </c>
      <c r="C54" s="79"/>
      <c r="D54" s="80"/>
      <c r="E54" s="15"/>
      <c r="F54" s="3" t="s">
        <v>14</v>
      </c>
      <c r="G54" s="1"/>
      <c r="J54" s="50">
        <f>IF(E54="ja",5,0)</f>
        <v>0</v>
      </c>
    </row>
    <row r="55" spans="1:10" ht="18" customHeight="1" x14ac:dyDescent="0.2">
      <c r="A55" s="1"/>
      <c r="B55" s="79" t="s">
        <v>38</v>
      </c>
      <c r="C55" s="79"/>
      <c r="D55" s="79"/>
      <c r="E55" s="14"/>
      <c r="F55" s="1"/>
      <c r="G55" s="1"/>
    </row>
    <row r="56" spans="1:10" ht="18" customHeight="1" x14ac:dyDescent="0.2">
      <c r="A56" s="1"/>
      <c r="B56" s="12"/>
      <c r="C56" s="12"/>
      <c r="D56" s="12"/>
      <c r="E56" s="13"/>
      <c r="F56" s="1"/>
      <c r="G56" s="1"/>
    </row>
    <row r="57" spans="1:10" ht="18" customHeight="1" x14ac:dyDescent="0.2">
      <c r="A57" s="1"/>
      <c r="B57" s="63" t="s">
        <v>133</v>
      </c>
      <c r="C57" s="87"/>
      <c r="D57" s="88"/>
      <c r="E57" s="89"/>
      <c r="F57" s="1"/>
      <c r="G57" s="1"/>
    </row>
    <row r="58" spans="1:10" s="65" customFormat="1" ht="18" customHeight="1" x14ac:dyDescent="0.2">
      <c r="A58" s="62"/>
      <c r="B58" s="66" t="s">
        <v>135</v>
      </c>
      <c r="C58" s="12"/>
      <c r="D58" s="12"/>
      <c r="E58" s="15"/>
      <c r="F58" s="62" t="s">
        <v>134</v>
      </c>
      <c r="G58" s="62"/>
      <c r="H58" s="64"/>
      <c r="I58" s="64"/>
      <c r="J58" s="64"/>
    </row>
    <row r="59" spans="1:10" s="65" customFormat="1" ht="18" customHeight="1" x14ac:dyDescent="0.2">
      <c r="A59" s="62"/>
      <c r="B59" s="66" t="s">
        <v>136</v>
      </c>
      <c r="C59" s="12"/>
      <c r="D59" s="12"/>
      <c r="E59" s="15"/>
      <c r="F59" s="62" t="s">
        <v>134</v>
      </c>
      <c r="G59" s="62"/>
      <c r="H59" s="64"/>
      <c r="I59" s="64"/>
      <c r="J59" s="64"/>
    </row>
    <row r="60" spans="1:10" s="65" customFormat="1" ht="18" customHeight="1" x14ac:dyDescent="0.2">
      <c r="A60" s="62"/>
      <c r="B60" s="66" t="s">
        <v>137</v>
      </c>
      <c r="C60" s="12"/>
      <c r="D60" s="12"/>
      <c r="E60" s="15"/>
      <c r="F60" s="62" t="s">
        <v>134</v>
      </c>
      <c r="G60" s="62"/>
      <c r="H60" s="64"/>
      <c r="I60" s="64"/>
      <c r="J60" s="64"/>
    </row>
    <row r="61" spans="1:10" s="65" customFormat="1" ht="18" customHeight="1" x14ac:dyDescent="0.2">
      <c r="A61" s="62"/>
      <c r="B61" s="66" t="s">
        <v>138</v>
      </c>
      <c r="C61" s="12"/>
      <c r="D61" s="12"/>
      <c r="E61" s="15"/>
      <c r="F61" s="62" t="s">
        <v>134</v>
      </c>
      <c r="G61" s="62"/>
      <c r="H61" s="64"/>
      <c r="I61" s="64"/>
      <c r="J61" s="64"/>
    </row>
    <row r="62" spans="1:10" ht="18" customHeight="1" x14ac:dyDescent="0.2">
      <c r="A62" s="1"/>
      <c r="B62" s="12"/>
      <c r="C62" s="12"/>
      <c r="D62" s="12"/>
      <c r="E62" s="13"/>
      <c r="F62" s="1"/>
      <c r="G62" s="1"/>
    </row>
    <row r="63" spans="1:10" ht="18" customHeight="1" x14ac:dyDescent="0.2">
      <c r="A63" s="1"/>
      <c r="B63" s="12"/>
      <c r="C63" s="12"/>
      <c r="D63" s="12"/>
      <c r="E63" s="13"/>
      <c r="F63" s="1"/>
      <c r="G63" s="1"/>
    </row>
    <row r="64" spans="1:10" ht="18" customHeight="1" x14ac:dyDescent="0.2">
      <c r="A64" s="1"/>
      <c r="B64" s="79" t="s">
        <v>30</v>
      </c>
      <c r="C64" s="79"/>
      <c r="D64" s="80"/>
      <c r="E64" s="15"/>
      <c r="F64" s="1" t="s">
        <v>14</v>
      </c>
      <c r="G64" s="1"/>
    </row>
    <row r="65" spans="1:10" ht="18" customHeight="1" x14ac:dyDescent="0.2">
      <c r="A65" s="1"/>
      <c r="B65" s="79" t="s">
        <v>51</v>
      </c>
      <c r="C65" s="79"/>
      <c r="D65" s="80"/>
      <c r="E65" s="15"/>
      <c r="F65" s="1" t="s">
        <v>28</v>
      </c>
      <c r="G65" s="1"/>
      <c r="H65" s="50">
        <f>E65/100</f>
        <v>0</v>
      </c>
      <c r="I65" s="50">
        <f>ROUNDDOWN(H65,0)</f>
        <v>0</v>
      </c>
      <c r="J65" s="50">
        <f>IF(I65&gt;20,20,I65)</f>
        <v>0</v>
      </c>
    </row>
    <row r="66" spans="1:10" ht="18" customHeight="1" x14ac:dyDescent="0.2">
      <c r="A66" s="1"/>
      <c r="B66" s="8" t="s">
        <v>23</v>
      </c>
      <c r="C66" s="83" t="s">
        <v>31</v>
      </c>
      <c r="D66" s="78"/>
      <c r="E66" s="78"/>
      <c r="F66" s="78"/>
      <c r="G66" s="1"/>
    </row>
    <row r="67" spans="1:10" ht="18" customHeight="1" x14ac:dyDescent="0.2">
      <c r="A67" s="1"/>
      <c r="B67" s="84" t="s">
        <v>31</v>
      </c>
      <c r="C67" s="85"/>
      <c r="D67" s="85"/>
      <c r="E67" s="85"/>
      <c r="F67" s="85"/>
      <c r="G67" s="1"/>
    </row>
    <row r="68" spans="1:10" ht="18" customHeight="1" x14ac:dyDescent="0.2">
      <c r="A68" s="1"/>
      <c r="B68" s="84" t="s">
        <v>31</v>
      </c>
      <c r="C68" s="85"/>
      <c r="D68" s="85"/>
      <c r="E68" s="85"/>
      <c r="F68" s="85"/>
      <c r="G68" s="1"/>
    </row>
    <row r="69" spans="1:10" ht="18" customHeight="1" x14ac:dyDescent="0.2">
      <c r="A69" s="1"/>
      <c r="B69" s="1"/>
      <c r="C69" s="1"/>
      <c r="D69" s="1"/>
      <c r="E69" s="13"/>
      <c r="F69" s="1"/>
      <c r="G69" s="1"/>
    </row>
    <row r="70" spans="1:10" ht="18" customHeight="1" thickBot="1" x14ac:dyDescent="0.25">
      <c r="A70" s="1"/>
      <c r="B70" s="81" t="s">
        <v>54</v>
      </c>
      <c r="C70" s="86"/>
      <c r="D70" s="86"/>
      <c r="E70" s="86"/>
      <c r="F70" s="86"/>
      <c r="G70" s="1"/>
    </row>
    <row r="71" spans="1:10" ht="18" customHeight="1" x14ac:dyDescent="0.2">
      <c r="A71" s="1"/>
      <c r="B71" s="12"/>
      <c r="C71" s="12"/>
      <c r="D71" s="12"/>
      <c r="E71" s="14"/>
      <c r="F71" s="1"/>
      <c r="G71" s="1"/>
    </row>
    <row r="72" spans="1:10" ht="18" customHeight="1" x14ac:dyDescent="0.2">
      <c r="A72" s="1"/>
      <c r="B72" s="79" t="s">
        <v>39</v>
      </c>
      <c r="C72" s="79"/>
      <c r="D72" s="79"/>
      <c r="E72" s="14"/>
      <c r="F72" s="1"/>
      <c r="G72" s="1"/>
    </row>
    <row r="73" spans="1:10" ht="18" customHeight="1" x14ac:dyDescent="0.2">
      <c r="A73" s="1"/>
      <c r="B73" s="12" t="s">
        <v>29</v>
      </c>
      <c r="C73" s="12"/>
      <c r="D73" s="12"/>
      <c r="E73" s="16" t="str">
        <f>'Bewerbung 1'!E73</f>
        <v xml:space="preserve"> </v>
      </c>
      <c r="F73" s="1" t="s">
        <v>24</v>
      </c>
      <c r="G73" s="1"/>
    </row>
    <row r="74" spans="1:10" ht="18" customHeight="1" x14ac:dyDescent="0.2">
      <c r="A74" s="1"/>
      <c r="B74" s="12" t="s">
        <v>64</v>
      </c>
      <c r="C74" s="12"/>
      <c r="D74" s="12"/>
      <c r="E74" s="16" t="str">
        <f>'Bewerbung 1'!E74</f>
        <v xml:space="preserve"> </v>
      </c>
      <c r="F74" s="1" t="s">
        <v>24</v>
      </c>
      <c r="G74" s="1"/>
    </row>
    <row r="75" spans="1:10" ht="18" customHeight="1" x14ac:dyDescent="0.2">
      <c r="A75" s="1"/>
      <c r="B75" s="90" t="s">
        <v>25</v>
      </c>
      <c r="C75" s="91"/>
      <c r="D75" s="91"/>
      <c r="E75" s="91"/>
      <c r="F75" s="91"/>
      <c r="G75" s="1"/>
    </row>
    <row r="76" spans="1:10" ht="18" customHeight="1" x14ac:dyDescent="0.2">
      <c r="A76" s="1"/>
      <c r="B76" s="12"/>
      <c r="C76" s="12"/>
      <c r="D76" s="12"/>
      <c r="E76" s="14"/>
      <c r="F76" s="1"/>
      <c r="G76" s="1"/>
    </row>
    <row r="77" spans="1:10" ht="18" customHeight="1" x14ac:dyDescent="0.2">
      <c r="A77" s="1"/>
      <c r="B77" s="79" t="s">
        <v>40</v>
      </c>
      <c r="C77" s="87"/>
      <c r="D77" s="87"/>
      <c r="E77" s="87"/>
      <c r="F77" s="87"/>
      <c r="G77" s="1"/>
    </row>
    <row r="78" spans="1:10" ht="18" customHeight="1" x14ac:dyDescent="0.2">
      <c r="A78" s="1"/>
      <c r="B78" s="8" t="s">
        <v>41</v>
      </c>
      <c r="C78" s="83" t="str">
        <f>'Bewerbung 1'!C78:F78</f>
        <v xml:space="preserve"> </v>
      </c>
      <c r="D78" s="78"/>
      <c r="E78" s="78"/>
      <c r="F78" s="78"/>
      <c r="G78" s="1"/>
    </row>
    <row r="79" spans="1:10" ht="18" customHeight="1" x14ac:dyDescent="0.2">
      <c r="A79" s="1"/>
      <c r="B79" s="84" t="str">
        <f>'Bewerbung 1'!B79:F79</f>
        <v xml:space="preserve"> </v>
      </c>
      <c r="C79" s="85"/>
      <c r="D79" s="85"/>
      <c r="E79" s="85"/>
      <c r="F79" s="85"/>
      <c r="G79" s="1"/>
    </row>
    <row r="80" spans="1:10" ht="18" customHeight="1" x14ac:dyDescent="0.2">
      <c r="A80" s="1"/>
      <c r="B80" s="84" t="str">
        <f>'Bewerbung 1'!B80:F80</f>
        <v xml:space="preserve"> </v>
      </c>
      <c r="C80" s="85"/>
      <c r="D80" s="85"/>
      <c r="E80" s="85"/>
      <c r="F80" s="85"/>
      <c r="G80" s="1"/>
    </row>
    <row r="81" spans="1:10" ht="18" customHeight="1" x14ac:dyDescent="0.2">
      <c r="A81" s="1"/>
      <c r="B81" s="12"/>
      <c r="C81" s="12"/>
      <c r="D81" s="12"/>
      <c r="E81" s="14"/>
      <c r="F81" s="1"/>
      <c r="G81" s="1"/>
    </row>
    <row r="82" spans="1:10" ht="18" customHeight="1" thickBot="1" x14ac:dyDescent="0.25">
      <c r="A82" s="1"/>
      <c r="B82" s="32" t="s">
        <v>42</v>
      </c>
      <c r="C82" s="11"/>
      <c r="D82" s="11"/>
      <c r="E82" s="10"/>
      <c r="F82" s="2"/>
      <c r="G82" s="1"/>
    </row>
    <row r="83" spans="1:10" ht="18" customHeight="1" x14ac:dyDescent="0.2">
      <c r="A83" s="1"/>
      <c r="B83" s="12"/>
      <c r="C83" s="12"/>
      <c r="D83" s="12"/>
      <c r="E83" s="14"/>
      <c r="F83" s="1"/>
      <c r="G83" s="1"/>
    </row>
    <row r="84" spans="1:10" ht="30" customHeight="1" x14ac:dyDescent="0.2">
      <c r="A84" s="1"/>
      <c r="B84" s="79" t="s">
        <v>52</v>
      </c>
      <c r="C84" s="79"/>
      <c r="D84" s="80"/>
      <c r="E84" s="15">
        <f>'Bewerbung 1'!E84</f>
        <v>0</v>
      </c>
      <c r="F84" s="3" t="s">
        <v>14</v>
      </c>
      <c r="G84" s="1"/>
      <c r="J84" s="50">
        <f>IF(E84="ja",5,0)</f>
        <v>0</v>
      </c>
    </row>
    <row r="85" spans="1:10" ht="18" customHeight="1" x14ac:dyDescent="0.2">
      <c r="A85" s="1"/>
      <c r="B85" s="12"/>
      <c r="C85" s="12"/>
      <c r="D85" s="12"/>
      <c r="E85" s="14"/>
      <c r="F85" s="1"/>
      <c r="G85" s="1"/>
    </row>
    <row r="86" spans="1:10" ht="41.25" customHeight="1" x14ac:dyDescent="0.2">
      <c r="A86" s="1"/>
      <c r="B86" s="79" t="s">
        <v>127</v>
      </c>
      <c r="C86" s="79"/>
      <c r="D86" s="79"/>
      <c r="E86" s="53">
        <f>'Bewerbung 1'!E86</f>
        <v>0</v>
      </c>
      <c r="F86" s="1" t="s">
        <v>43</v>
      </c>
      <c r="G86" s="1"/>
      <c r="I86" s="50">
        <f>IF(E86&gt;1,E86,0)</f>
        <v>0</v>
      </c>
      <c r="J86" s="50">
        <f>IF(I86&gt;5,5,I86)</f>
        <v>0</v>
      </c>
    </row>
    <row r="87" spans="1:10" x14ac:dyDescent="0.2">
      <c r="A87" s="1"/>
      <c r="B87" s="18" t="s">
        <v>126</v>
      </c>
      <c r="C87" s="12"/>
      <c r="D87" s="12"/>
      <c r="E87" s="54"/>
      <c r="F87" s="1"/>
      <c r="G87" s="1"/>
    </row>
    <row r="88" spans="1:10" ht="18" customHeight="1" x14ac:dyDescent="0.2">
      <c r="A88" s="1"/>
      <c r="B88" s="12"/>
      <c r="C88" s="12"/>
      <c r="D88" s="12"/>
      <c r="E88" s="14"/>
      <c r="F88" s="1"/>
      <c r="G88" s="1"/>
    </row>
    <row r="89" spans="1:10" ht="30" customHeight="1" x14ac:dyDescent="0.2">
      <c r="A89" s="1"/>
      <c r="B89" s="79" t="s">
        <v>53</v>
      </c>
      <c r="C89" s="79"/>
      <c r="D89" s="80"/>
      <c r="E89" s="15">
        <f>'Bewerbung 1'!E89</f>
        <v>0</v>
      </c>
      <c r="F89" s="1" t="s">
        <v>0</v>
      </c>
      <c r="G89" s="1"/>
      <c r="H89" s="50">
        <f>E89/10</f>
        <v>0</v>
      </c>
      <c r="I89" s="50">
        <f>ROUNDDOWN(H89,0)</f>
        <v>0</v>
      </c>
      <c r="J89" s="50">
        <f>IF(I89&gt;5,5,I89)</f>
        <v>0</v>
      </c>
    </row>
    <row r="90" spans="1:10" ht="18" customHeight="1" x14ac:dyDescent="0.2">
      <c r="A90" s="1"/>
      <c r="B90" s="12"/>
      <c r="C90" s="12"/>
      <c r="D90" s="12"/>
      <c r="E90" s="14"/>
      <c r="F90" s="1"/>
      <c r="G90" s="1"/>
    </row>
    <row r="91" spans="1:10" ht="30" customHeight="1" x14ac:dyDescent="0.2">
      <c r="A91" s="1"/>
      <c r="B91" s="79" t="s">
        <v>117</v>
      </c>
      <c r="C91" s="79"/>
      <c r="D91" s="80"/>
      <c r="E91" s="15"/>
      <c r="F91" s="3" t="s">
        <v>14</v>
      </c>
      <c r="G91" s="1"/>
      <c r="J91" s="50">
        <f>IF(E91="ja",5,0)</f>
        <v>0</v>
      </c>
    </row>
    <row r="92" spans="1:10" ht="18" customHeight="1" x14ac:dyDescent="0.2">
      <c r="A92" s="1"/>
      <c r="B92" s="1"/>
      <c r="C92" s="1"/>
      <c r="D92" s="1"/>
      <c r="E92" s="14"/>
      <c r="F92" s="1"/>
      <c r="G92" s="1"/>
    </row>
    <row r="93" spans="1:10" ht="24" customHeight="1" x14ac:dyDescent="0.35">
      <c r="A93" s="1"/>
      <c r="B93" s="87" t="s">
        <v>45</v>
      </c>
      <c r="C93" s="87"/>
      <c r="D93" s="87"/>
      <c r="E93" s="19">
        <f>J32*(J44+J46+J54+J65+J84+J86+J89+J91)</f>
        <v>0</v>
      </c>
      <c r="F93" s="1"/>
      <c r="G93" s="1"/>
    </row>
    <row r="94" spans="1:10" ht="18" customHeight="1" x14ac:dyDescent="0.2">
      <c r="A94" s="1"/>
      <c r="B94" s="31" t="s">
        <v>46</v>
      </c>
      <c r="C94" s="1"/>
      <c r="D94" s="1"/>
      <c r="E94" s="14"/>
      <c r="F94" s="1"/>
      <c r="G94" s="1"/>
    </row>
    <row r="95" spans="1:10" ht="18" customHeight="1" x14ac:dyDescent="0.2">
      <c r="A95" s="1"/>
      <c r="B95" s="31"/>
      <c r="C95" s="1"/>
      <c r="D95" s="1"/>
      <c r="E95" s="14"/>
      <c r="F95" s="1"/>
      <c r="G95" s="1"/>
    </row>
    <row r="96" spans="1:10" ht="18" customHeight="1" x14ac:dyDescent="0.2">
      <c r="A96" s="1"/>
      <c r="B96" s="31"/>
      <c r="C96" s="1"/>
      <c r="D96" s="1"/>
      <c r="E96" s="14"/>
      <c r="F96" s="1"/>
      <c r="G96" s="1"/>
    </row>
    <row r="97" spans="1:10" ht="18" customHeight="1" x14ac:dyDescent="0.2">
      <c r="A97" s="1"/>
      <c r="B97" s="31"/>
      <c r="C97" s="1"/>
      <c r="D97" s="1"/>
      <c r="E97" s="14"/>
      <c r="F97" s="1"/>
      <c r="G97" s="1"/>
    </row>
    <row r="98" spans="1:10" ht="18" customHeight="1" x14ac:dyDescent="0.2">
      <c r="A98" s="1"/>
      <c r="B98" s="31"/>
      <c r="C98" s="1"/>
      <c r="D98" s="1"/>
      <c r="E98" s="14"/>
      <c r="F98" s="1"/>
      <c r="G98" s="1"/>
    </row>
    <row r="99" spans="1:10" ht="18" customHeight="1" x14ac:dyDescent="0.2">
      <c r="A99" s="1"/>
      <c r="B99" s="31"/>
      <c r="C99" s="1"/>
      <c r="D99" s="1"/>
      <c r="E99" s="14"/>
      <c r="F99" s="1"/>
      <c r="G99" s="1"/>
    </row>
    <row r="100" spans="1:10" ht="18" customHeight="1" x14ac:dyDescent="0.2">
      <c r="A100" s="1"/>
      <c r="B100" s="31"/>
      <c r="C100" s="1"/>
      <c r="D100" s="1"/>
      <c r="E100" s="14"/>
      <c r="F100" s="1"/>
      <c r="G100" s="1"/>
    </row>
    <row r="101" spans="1:10" ht="18" customHeight="1" x14ac:dyDescent="0.2">
      <c r="A101" s="1"/>
      <c r="B101" s="31"/>
      <c r="C101" s="1"/>
      <c r="D101" s="1"/>
      <c r="E101" s="14"/>
      <c r="F101" s="1"/>
      <c r="G101" s="1"/>
    </row>
    <row r="102" spans="1:10" ht="18" customHeight="1" x14ac:dyDescent="0.2">
      <c r="A102" s="1"/>
      <c r="B102" s="31"/>
      <c r="C102" s="1"/>
      <c r="D102" s="1"/>
      <c r="E102" s="14"/>
      <c r="F102" s="1"/>
      <c r="G102" s="1"/>
    </row>
    <row r="103" spans="1:10" ht="18" customHeight="1" x14ac:dyDescent="0.2">
      <c r="A103" s="1"/>
      <c r="B103" s="31"/>
      <c r="C103" s="1"/>
      <c r="D103" s="1"/>
      <c r="E103" s="14"/>
      <c r="F103" s="1"/>
      <c r="G103" s="1"/>
    </row>
    <row r="104" spans="1:10" ht="18" customHeight="1" x14ac:dyDescent="0.2">
      <c r="A104" s="1"/>
      <c r="B104" s="24" t="str">
        <f>"Seite 2 von 3 - LM "&amp;C5&amp;" "&amp;C6&amp;" "&amp;E44&amp;" - "&amp;C11</f>
        <v xml:space="preserve">Seite 2 von 3 - LM     Latein -  </v>
      </c>
      <c r="C104" s="12"/>
      <c r="D104" s="12"/>
      <c r="E104" s="14"/>
      <c r="F104" s="1"/>
      <c r="G104" s="1"/>
    </row>
    <row r="105" spans="1:10" ht="18" customHeight="1" x14ac:dyDescent="0.2">
      <c r="A105" s="1"/>
      <c r="B105" s="31"/>
      <c r="C105" s="1"/>
      <c r="D105" s="1"/>
      <c r="E105" s="14"/>
      <c r="F105" s="1"/>
      <c r="G105" s="1"/>
    </row>
    <row r="106" spans="1:10" ht="18" customHeight="1" x14ac:dyDescent="0.2">
      <c r="A106" s="1"/>
      <c r="B106" s="47" t="s">
        <v>123</v>
      </c>
      <c r="C106" s="1"/>
      <c r="D106" s="1"/>
      <c r="E106" s="14"/>
      <c r="F106" s="1"/>
      <c r="G106" s="1"/>
    </row>
    <row r="107" spans="1:10" ht="18" customHeight="1" x14ac:dyDescent="0.2">
      <c r="A107" s="1"/>
      <c r="B107" s="1" t="s">
        <v>124</v>
      </c>
      <c r="C107" s="1"/>
      <c r="D107" s="1"/>
      <c r="E107" s="14"/>
      <c r="F107" s="1"/>
      <c r="G107" s="1"/>
    </row>
    <row r="108" spans="1:10" s="49" customFormat="1" ht="18" customHeight="1" x14ac:dyDescent="0.2">
      <c r="A108" s="31"/>
      <c r="B108" s="31" t="s">
        <v>125</v>
      </c>
      <c r="C108" s="31"/>
      <c r="D108" s="31"/>
      <c r="E108" s="48"/>
      <c r="F108" s="31"/>
      <c r="G108" s="31"/>
      <c r="H108" s="52"/>
      <c r="I108" s="52"/>
      <c r="J108" s="52"/>
    </row>
    <row r="109" spans="1:10" ht="18" customHeight="1" x14ac:dyDescent="0.2">
      <c r="A109" s="1"/>
      <c r="B109" s="93" t="s">
        <v>31</v>
      </c>
      <c r="C109" s="94"/>
      <c r="D109" s="94"/>
      <c r="E109" s="94"/>
      <c r="F109" s="95"/>
      <c r="G109" s="1"/>
    </row>
    <row r="110" spans="1:10" ht="18" customHeight="1" x14ac:dyDescent="0.2">
      <c r="A110" s="1"/>
      <c r="B110" s="74" t="s">
        <v>31</v>
      </c>
      <c r="C110" s="75"/>
      <c r="D110" s="75"/>
      <c r="E110" s="75"/>
      <c r="F110" s="76"/>
      <c r="G110" s="1"/>
    </row>
    <row r="111" spans="1:10" ht="18" customHeight="1" x14ac:dyDescent="0.2">
      <c r="A111" s="1"/>
      <c r="B111" s="74" t="s">
        <v>31</v>
      </c>
      <c r="C111" s="75"/>
      <c r="D111" s="75"/>
      <c r="E111" s="75"/>
      <c r="F111" s="76"/>
      <c r="G111" s="1"/>
    </row>
    <row r="112" spans="1:10" ht="18" customHeight="1" x14ac:dyDescent="0.2">
      <c r="A112" s="1"/>
      <c r="B112" s="74" t="s">
        <v>31</v>
      </c>
      <c r="C112" s="75"/>
      <c r="D112" s="75"/>
      <c r="E112" s="75"/>
      <c r="F112" s="76"/>
      <c r="G112" s="1"/>
    </row>
    <row r="113" spans="1:7" ht="18" customHeight="1" x14ac:dyDescent="0.2">
      <c r="A113" s="1"/>
      <c r="B113" s="74" t="s">
        <v>31</v>
      </c>
      <c r="C113" s="75"/>
      <c r="D113" s="75"/>
      <c r="E113" s="75"/>
      <c r="F113" s="76"/>
      <c r="G113" s="1"/>
    </row>
    <row r="114" spans="1:7" ht="18" customHeight="1" x14ac:dyDescent="0.2">
      <c r="A114" s="1"/>
      <c r="B114" s="74" t="s">
        <v>31</v>
      </c>
      <c r="C114" s="75"/>
      <c r="D114" s="75"/>
      <c r="E114" s="75"/>
      <c r="F114" s="76"/>
      <c r="G114" s="1"/>
    </row>
    <row r="115" spans="1:7" ht="18" customHeight="1" x14ac:dyDescent="0.2">
      <c r="A115" s="1"/>
      <c r="B115" s="74" t="s">
        <v>31</v>
      </c>
      <c r="C115" s="75"/>
      <c r="D115" s="75"/>
      <c r="E115" s="75"/>
      <c r="F115" s="76"/>
      <c r="G115" s="1"/>
    </row>
    <row r="116" spans="1:7" ht="18" customHeight="1" x14ac:dyDescent="0.2">
      <c r="A116" s="1"/>
      <c r="B116" s="74" t="s">
        <v>31</v>
      </c>
      <c r="C116" s="75"/>
      <c r="D116" s="75"/>
      <c r="E116" s="75"/>
      <c r="F116" s="76"/>
      <c r="G116" s="1"/>
    </row>
    <row r="117" spans="1:7" ht="18" customHeight="1" x14ac:dyDescent="0.2">
      <c r="A117" s="1"/>
      <c r="B117" s="74" t="s">
        <v>31</v>
      </c>
      <c r="C117" s="75"/>
      <c r="D117" s="75"/>
      <c r="E117" s="75"/>
      <c r="F117" s="76"/>
      <c r="G117" s="1"/>
    </row>
    <row r="118" spans="1:7" ht="18" customHeight="1" x14ac:dyDescent="0.2">
      <c r="A118" s="1"/>
      <c r="B118" s="74" t="s">
        <v>31</v>
      </c>
      <c r="C118" s="75"/>
      <c r="D118" s="75"/>
      <c r="E118" s="75"/>
      <c r="F118" s="76"/>
      <c r="G118" s="1"/>
    </row>
    <row r="119" spans="1:7" ht="18" customHeight="1" x14ac:dyDescent="0.2">
      <c r="A119" s="1"/>
      <c r="B119" s="74" t="s">
        <v>31</v>
      </c>
      <c r="C119" s="75"/>
      <c r="D119" s="75"/>
      <c r="E119" s="75"/>
      <c r="F119" s="76"/>
      <c r="G119" s="1"/>
    </row>
    <row r="120" spans="1:7" ht="18" customHeight="1" x14ac:dyDescent="0.2">
      <c r="A120" s="1"/>
      <c r="B120" s="74" t="s">
        <v>31</v>
      </c>
      <c r="C120" s="75"/>
      <c r="D120" s="75"/>
      <c r="E120" s="75"/>
      <c r="F120" s="76"/>
      <c r="G120" s="1"/>
    </row>
    <row r="121" spans="1:7" ht="18" customHeight="1" x14ac:dyDescent="0.2">
      <c r="A121" s="1"/>
      <c r="B121" s="74" t="s">
        <v>31</v>
      </c>
      <c r="C121" s="75"/>
      <c r="D121" s="75"/>
      <c r="E121" s="75"/>
      <c r="F121" s="76"/>
      <c r="G121" s="1"/>
    </row>
    <row r="122" spans="1:7" ht="18" customHeight="1" x14ac:dyDescent="0.2">
      <c r="A122" s="1"/>
      <c r="B122" s="74" t="s">
        <v>31</v>
      </c>
      <c r="C122" s="75"/>
      <c r="D122" s="75"/>
      <c r="E122" s="75"/>
      <c r="F122" s="76"/>
      <c r="G122" s="1"/>
    </row>
    <row r="123" spans="1:7" ht="18" customHeight="1" x14ac:dyDescent="0.2">
      <c r="A123" s="1"/>
      <c r="B123" s="74" t="s">
        <v>31</v>
      </c>
      <c r="C123" s="75"/>
      <c r="D123" s="75"/>
      <c r="E123" s="75"/>
      <c r="F123" s="76"/>
      <c r="G123" s="1"/>
    </row>
    <row r="124" spans="1:7" ht="18" customHeight="1" x14ac:dyDescent="0.2">
      <c r="A124" s="1"/>
      <c r="B124" s="74" t="s">
        <v>31</v>
      </c>
      <c r="C124" s="75"/>
      <c r="D124" s="75"/>
      <c r="E124" s="75"/>
      <c r="F124" s="76"/>
      <c r="G124" s="1"/>
    </row>
    <row r="125" spans="1:7" ht="18" customHeight="1" x14ac:dyDescent="0.2">
      <c r="A125" s="1"/>
      <c r="B125" s="74" t="s">
        <v>31</v>
      </c>
      <c r="C125" s="75"/>
      <c r="D125" s="75"/>
      <c r="E125" s="75"/>
      <c r="F125" s="76"/>
      <c r="G125" s="1"/>
    </row>
    <row r="126" spans="1:7" ht="18" customHeight="1" x14ac:dyDescent="0.2">
      <c r="A126" s="1"/>
      <c r="B126" s="71" t="s">
        <v>31</v>
      </c>
      <c r="C126" s="72"/>
      <c r="D126" s="72"/>
      <c r="E126" s="72"/>
      <c r="F126" s="73"/>
      <c r="G126" s="1"/>
    </row>
    <row r="127" spans="1:7" ht="18" customHeight="1" x14ac:dyDescent="0.2">
      <c r="A127" s="1"/>
      <c r="B127" s="1"/>
      <c r="C127" s="1"/>
      <c r="D127" s="1"/>
      <c r="E127" s="14"/>
      <c r="F127" s="1"/>
      <c r="G127" s="1"/>
    </row>
    <row r="128" spans="1:7" ht="18" customHeight="1" x14ac:dyDescent="0.2">
      <c r="A128" s="1"/>
      <c r="B128" s="1"/>
      <c r="C128" s="1"/>
      <c r="D128" s="1"/>
      <c r="E128" s="14"/>
      <c r="F128" s="1"/>
      <c r="G128" s="1"/>
    </row>
    <row r="129" spans="1:7" ht="18" customHeight="1" x14ac:dyDescent="0.2">
      <c r="A129" s="1"/>
      <c r="B129" s="1"/>
      <c r="C129" s="1"/>
      <c r="D129" s="1"/>
      <c r="E129" s="14"/>
      <c r="F129" s="1"/>
      <c r="G129" s="1"/>
    </row>
    <row r="130" spans="1:7" ht="18" customHeight="1" x14ac:dyDescent="0.2">
      <c r="A130" s="1"/>
      <c r="B130" s="1"/>
      <c r="C130" s="1"/>
      <c r="D130" s="1"/>
      <c r="E130" s="14"/>
      <c r="F130" s="1"/>
      <c r="G130" s="1"/>
    </row>
    <row r="131" spans="1:7" ht="18" customHeight="1" x14ac:dyDescent="0.2">
      <c r="A131" s="1"/>
      <c r="B131" s="55" t="s">
        <v>31</v>
      </c>
      <c r="C131" s="1"/>
      <c r="D131" s="1"/>
      <c r="E131" s="14"/>
      <c r="F131" s="1"/>
      <c r="G131" s="1"/>
    </row>
    <row r="132" spans="1:7" ht="18" customHeight="1" x14ac:dyDescent="0.2">
      <c r="A132" s="1"/>
      <c r="B132" s="1" t="s">
        <v>56</v>
      </c>
      <c r="C132" s="1"/>
      <c r="D132" s="1"/>
      <c r="E132" s="14"/>
      <c r="F132" s="1"/>
      <c r="G132" s="1"/>
    </row>
    <row r="133" spans="1:7" ht="18" customHeight="1" x14ac:dyDescent="0.2">
      <c r="A133" s="1"/>
      <c r="B133" s="1"/>
      <c r="C133" s="1"/>
      <c r="D133" s="1"/>
      <c r="E133" s="14"/>
      <c r="F133" s="1"/>
      <c r="G133" s="1"/>
    </row>
    <row r="134" spans="1:7" ht="18" customHeight="1" x14ac:dyDescent="0.2">
      <c r="A134" s="1"/>
      <c r="B134" s="1"/>
      <c r="C134" s="1"/>
      <c r="D134" s="1"/>
      <c r="E134" s="14"/>
      <c r="F134" s="1"/>
      <c r="G134" s="1"/>
    </row>
    <row r="135" spans="1:7" ht="18" customHeight="1" x14ac:dyDescent="0.2">
      <c r="A135" s="1"/>
      <c r="B135" s="55" t="s">
        <v>31</v>
      </c>
      <c r="C135" s="1"/>
      <c r="D135" s="77" t="s">
        <v>31</v>
      </c>
      <c r="E135" s="92"/>
      <c r="F135" s="92"/>
      <c r="G135" s="1"/>
    </row>
    <row r="136" spans="1:7" ht="18" customHeight="1" x14ac:dyDescent="0.2">
      <c r="A136" s="1"/>
      <c r="B136" s="1" t="s">
        <v>58</v>
      </c>
      <c r="C136" s="1"/>
      <c r="D136" s="87" t="s">
        <v>57</v>
      </c>
      <c r="E136" s="88"/>
      <c r="F136" s="88"/>
      <c r="G136" s="1"/>
    </row>
    <row r="137" spans="1:7" ht="18" customHeight="1" x14ac:dyDescent="0.2">
      <c r="A137" s="1"/>
      <c r="B137" s="1"/>
      <c r="C137" s="1"/>
      <c r="D137" s="46"/>
      <c r="E137" s="46"/>
      <c r="F137" s="46"/>
      <c r="G137" s="1"/>
    </row>
    <row r="138" spans="1:7" ht="18" customHeight="1" x14ac:dyDescent="0.2">
      <c r="A138" s="1"/>
      <c r="B138" s="1"/>
      <c r="C138" s="1"/>
      <c r="D138" s="46"/>
      <c r="E138" s="46"/>
      <c r="F138" s="46"/>
      <c r="G138" s="1"/>
    </row>
    <row r="139" spans="1:7" ht="18" customHeight="1" x14ac:dyDescent="0.2">
      <c r="A139" s="1"/>
      <c r="B139" s="1"/>
      <c r="C139" s="1"/>
      <c r="D139" s="46"/>
      <c r="E139" s="46"/>
      <c r="F139" s="46"/>
      <c r="G139" s="1"/>
    </row>
    <row r="140" spans="1:7" ht="18" customHeight="1" x14ac:dyDescent="0.2">
      <c r="A140" s="1"/>
      <c r="B140" s="1"/>
      <c r="C140" s="1"/>
      <c r="D140" s="46"/>
      <c r="E140" s="46"/>
      <c r="F140" s="46"/>
      <c r="G140" s="1"/>
    </row>
    <row r="141" spans="1:7" ht="18" customHeight="1" x14ac:dyDescent="0.2">
      <c r="A141" s="1"/>
      <c r="B141" s="1"/>
      <c r="C141" s="1"/>
      <c r="D141" s="46"/>
      <c r="E141" s="46"/>
      <c r="F141" s="46"/>
      <c r="G141" s="1"/>
    </row>
    <row r="142" spans="1:7" ht="18" customHeight="1" x14ac:dyDescent="0.2">
      <c r="A142" s="1"/>
      <c r="B142" s="1"/>
      <c r="C142" s="1"/>
      <c r="D142" s="46"/>
      <c r="E142" s="46"/>
      <c r="F142" s="46"/>
      <c r="G142" s="1"/>
    </row>
    <row r="143" spans="1:7" ht="18" customHeight="1" x14ac:dyDescent="0.2">
      <c r="A143" s="1"/>
      <c r="B143" s="1"/>
      <c r="C143" s="1"/>
      <c r="D143" s="46"/>
      <c r="E143" s="46"/>
      <c r="F143" s="46"/>
      <c r="G143" s="1"/>
    </row>
    <row r="144" spans="1:7" ht="18" customHeight="1" x14ac:dyDescent="0.2">
      <c r="A144" s="1"/>
      <c r="B144" s="1"/>
      <c r="C144" s="1"/>
      <c r="D144" s="46"/>
      <c r="E144" s="46"/>
      <c r="F144" s="46"/>
      <c r="G144" s="1"/>
    </row>
    <row r="145" spans="1:7" ht="18" customHeight="1" x14ac:dyDescent="0.2">
      <c r="A145" s="1"/>
      <c r="B145" s="1"/>
      <c r="C145" s="1"/>
      <c r="D145" s="46"/>
      <c r="E145" s="46"/>
      <c r="F145" s="46"/>
      <c r="G145" s="1"/>
    </row>
    <row r="146" spans="1:7" ht="18" customHeight="1" x14ac:dyDescent="0.2">
      <c r="A146" s="1"/>
      <c r="B146" s="1"/>
      <c r="C146" s="1"/>
      <c r="D146" s="46"/>
      <c r="E146" s="46"/>
      <c r="F146" s="46"/>
      <c r="G146" s="1"/>
    </row>
    <row r="147" spans="1:7" ht="18" customHeight="1" x14ac:dyDescent="0.2">
      <c r="A147" s="1"/>
      <c r="B147" s="1"/>
      <c r="C147" s="1"/>
      <c r="D147" s="46"/>
      <c r="E147" s="46"/>
      <c r="F147" s="46"/>
      <c r="G147" s="1"/>
    </row>
    <row r="148" spans="1:7" ht="18" customHeight="1" x14ac:dyDescent="0.2">
      <c r="A148" s="1"/>
      <c r="B148" s="1"/>
      <c r="C148" s="1"/>
      <c r="D148" s="46"/>
      <c r="E148" s="46"/>
      <c r="F148" s="46"/>
      <c r="G148" s="1"/>
    </row>
    <row r="149" spans="1:7" ht="18" customHeight="1" x14ac:dyDescent="0.2">
      <c r="A149" s="1"/>
      <c r="B149" s="1"/>
      <c r="C149" s="1"/>
      <c r="D149" s="46"/>
      <c r="E149" s="46"/>
      <c r="F149" s="46"/>
      <c r="G149" s="1"/>
    </row>
    <row r="150" spans="1:7" ht="18" customHeight="1" x14ac:dyDescent="0.2">
      <c r="A150" s="1"/>
      <c r="B150" s="1"/>
      <c r="C150" s="1"/>
      <c r="D150" s="46"/>
      <c r="E150" s="46"/>
      <c r="F150" s="46"/>
      <c r="G150" s="1"/>
    </row>
    <row r="151" spans="1:7" ht="18" customHeight="1" x14ac:dyDescent="0.2">
      <c r="A151" s="1"/>
      <c r="B151" s="1"/>
      <c r="C151" s="1"/>
      <c r="D151" s="46"/>
      <c r="E151" s="46"/>
      <c r="F151" s="46"/>
      <c r="G151" s="1"/>
    </row>
    <row r="152" spans="1:7" ht="18" customHeight="1" x14ac:dyDescent="0.2">
      <c r="A152" s="1"/>
      <c r="B152" s="1"/>
      <c r="C152" s="1"/>
      <c r="D152" s="46"/>
      <c r="E152" s="46"/>
      <c r="F152" s="46"/>
      <c r="G152" s="1"/>
    </row>
    <row r="153" spans="1:7" ht="18" customHeight="1" x14ac:dyDescent="0.2">
      <c r="A153" s="1"/>
      <c r="B153" s="1"/>
      <c r="C153" s="1"/>
      <c r="D153" s="1"/>
      <c r="E153" s="14"/>
      <c r="F153" s="1"/>
      <c r="G153" s="1"/>
    </row>
    <row r="154" spans="1:7" ht="18" customHeight="1" x14ac:dyDescent="0.2">
      <c r="A154" s="1"/>
      <c r="B154" s="22" t="str">
        <f>"Seite 3 von 3 - LM "&amp;C5&amp;" "&amp;C6&amp;" "&amp;E44&amp;" - "&amp;C11</f>
        <v xml:space="preserve">Seite 3 von 3 - LM     Latein -  </v>
      </c>
      <c r="C154" s="1"/>
      <c r="D154" s="1"/>
      <c r="E154" s="14"/>
      <c r="F154" s="1"/>
      <c r="G154" s="1"/>
    </row>
  </sheetData>
  <sheetProtection password="C751" sheet="1" objects="1" scenarios="1" selectLockedCells="1"/>
  <mergeCells count="66">
    <mergeCell ref="D136:F136"/>
    <mergeCell ref="B89:D89"/>
    <mergeCell ref="B91:D91"/>
    <mergeCell ref="B93:D93"/>
    <mergeCell ref="D135:F135"/>
    <mergeCell ref="B109:F109"/>
    <mergeCell ref="B110:F110"/>
    <mergeCell ref="B111:F111"/>
    <mergeCell ref="B112:F112"/>
    <mergeCell ref="B113:F113"/>
    <mergeCell ref="B79:F79"/>
    <mergeCell ref="B80:F80"/>
    <mergeCell ref="B84:D84"/>
    <mergeCell ref="B86:D86"/>
    <mergeCell ref="B72:D72"/>
    <mergeCell ref="B75:F75"/>
    <mergeCell ref="B77:F77"/>
    <mergeCell ref="C78:F78"/>
    <mergeCell ref="C66:F66"/>
    <mergeCell ref="B67:F67"/>
    <mergeCell ref="B68:F68"/>
    <mergeCell ref="B70:F70"/>
    <mergeCell ref="B54:D54"/>
    <mergeCell ref="B55:D55"/>
    <mergeCell ref="B64:D64"/>
    <mergeCell ref="B65:D65"/>
    <mergeCell ref="C57:E57"/>
    <mergeCell ref="B34:D34"/>
    <mergeCell ref="B40:D40"/>
    <mergeCell ref="B46:D46"/>
    <mergeCell ref="B51:D51"/>
    <mergeCell ref="C20:F20"/>
    <mergeCell ref="C36:F36"/>
    <mergeCell ref="C37:F37"/>
    <mergeCell ref="C38:F38"/>
    <mergeCell ref="B27:D27"/>
    <mergeCell ref="B28:D28"/>
    <mergeCell ref="B29:D29"/>
    <mergeCell ref="B30:D30"/>
    <mergeCell ref="B31:D31"/>
    <mergeCell ref="B32:D32"/>
    <mergeCell ref="C16:F16"/>
    <mergeCell ref="C17:F17"/>
    <mergeCell ref="C18:F18"/>
    <mergeCell ref="C19:F19"/>
    <mergeCell ref="C12:F12"/>
    <mergeCell ref="C13:F13"/>
    <mergeCell ref="C14:F14"/>
    <mergeCell ref="C15:F15"/>
    <mergeCell ref="C5:F5"/>
    <mergeCell ref="C6:F6"/>
    <mergeCell ref="C8:F8"/>
    <mergeCell ref="C11:F11"/>
    <mergeCell ref="B114:F114"/>
    <mergeCell ref="B115:F115"/>
    <mergeCell ref="B117:F117"/>
    <mergeCell ref="B118:F118"/>
    <mergeCell ref="B116:F116"/>
    <mergeCell ref="B119:F119"/>
    <mergeCell ref="B126:F126"/>
    <mergeCell ref="B120:F120"/>
    <mergeCell ref="B121:F121"/>
    <mergeCell ref="B122:F122"/>
    <mergeCell ref="B123:F123"/>
    <mergeCell ref="B124:F124"/>
    <mergeCell ref="B125:F125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fitToHeight="3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Richtlinie</vt:lpstr>
      <vt:lpstr>Bewerbung 1</vt:lpstr>
      <vt:lpstr>Bewerbung 2</vt:lpstr>
      <vt:lpstr>Bewerbung 3</vt:lpstr>
      <vt:lpstr>Bewerbung 4</vt:lpstr>
      <vt:lpstr>Bewerbung 5</vt:lpstr>
      <vt:lpstr>'Bewerbung 1'!Druckbereich</vt:lpstr>
      <vt:lpstr>'Bewerbung 2'!Druckbereich</vt:lpstr>
      <vt:lpstr>'Bewerbung 3'!Druckbereich</vt:lpstr>
      <vt:lpstr>'Bewerbung 4'!Druckbereich</vt:lpstr>
      <vt:lpstr>'Bewerbung 5'!Druckbereich</vt:lpstr>
      <vt:lpstr>Richtlinie!Druckbereich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Tobias</cp:lastModifiedBy>
  <cp:lastPrinted>2011-08-26T11:05:49Z</cp:lastPrinted>
  <dcterms:created xsi:type="dcterms:W3CDTF">2010-03-14T19:27:06Z</dcterms:created>
  <dcterms:modified xsi:type="dcterms:W3CDTF">2017-05-08T13:17:14Z</dcterms:modified>
</cp:coreProperties>
</file>